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LANDFORDSTMARYPARISHCOUNCIL\Accounts\Accounts 2020-2021\"/>
    </mc:Choice>
  </mc:AlternateContent>
  <xr:revisionPtr revIDLastSave="0" documentId="8_{B462DD1A-1819-4988-A8E6-231BFAAD952C}" xr6:coauthVersionLast="46" xr6:coauthVersionMax="46" xr10:uidLastSave="{00000000-0000-0000-0000-000000000000}"/>
  <bookViews>
    <workbookView xWindow="-120" yWindow="-120" windowWidth="20730" windowHeight="11160" xr2:uid="{92AF5062-81AA-4BCF-824A-2842B1AA1C7A}"/>
  </bookViews>
  <sheets>
    <sheet name="Sheet1" sheetId="1" r:id="rId1"/>
  </sheets>
  <externalReferences>
    <externalReference r:id="rId2"/>
  </externalReferences>
  <definedNames>
    <definedName name="ddMonths">'[1]Categories List'!$E$3:$E$15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" i="1" l="1"/>
  <c r="G135" i="1"/>
  <c r="F135" i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3" i="1"/>
</calcChain>
</file>

<file path=xl/sharedStrings.xml><?xml version="1.0" encoding="utf-8"?>
<sst xmlns="http://schemas.openxmlformats.org/spreadsheetml/2006/main" count="538" uniqueCount="194">
  <si>
    <t>Payt. Sched. Month</t>
  </si>
  <si>
    <t>Payee</t>
  </si>
  <si>
    <t>Detail</t>
  </si>
  <si>
    <t>Doc. Ref.</t>
  </si>
  <si>
    <t>Category</t>
  </si>
  <si>
    <t>VAT Included</t>
  </si>
  <si>
    <t>Expense Amount</t>
  </si>
  <si>
    <t>Exp. Not Yet Paid</t>
  </si>
  <si>
    <t>Receipt Amount</t>
  </si>
  <si>
    <t>Cash Book Balance</t>
  </si>
  <si>
    <t>Apr</t>
  </si>
  <si>
    <t xml:space="preserve">Balance </t>
  </si>
  <si>
    <t>Balance from 2019-2020</t>
  </si>
  <si>
    <t>Balance B/Fwd.</t>
  </si>
  <si>
    <t>Precept</t>
  </si>
  <si>
    <t>Dorset Council</t>
  </si>
  <si>
    <t>N Phillips March</t>
  </si>
  <si>
    <t>Clerk wages</t>
  </si>
  <si>
    <t>Clerk's Wages</t>
  </si>
  <si>
    <t xml:space="preserve">Dorset Waste </t>
  </si>
  <si>
    <t xml:space="preserve">Emptying bins </t>
  </si>
  <si>
    <t xml:space="preserve">Highways maint </t>
  </si>
  <si>
    <t>Apex</t>
  </si>
  <si>
    <t>Clear land for allotments</t>
  </si>
  <si>
    <t>community benefit</t>
  </si>
  <si>
    <t>Martin Park</t>
  </si>
  <si>
    <t>1st payment cut church yard</t>
  </si>
  <si>
    <t>Grass Cutting</t>
  </si>
  <si>
    <t>Remove stumps allotment</t>
  </si>
  <si>
    <t xml:space="preserve">Grass cutting contract </t>
  </si>
  <si>
    <t xml:space="preserve">Blandford Town Council </t>
  </si>
  <si>
    <t>Safety check meadows</t>
  </si>
  <si>
    <t>outdoor gym</t>
  </si>
  <si>
    <t xml:space="preserve">N Phillips </t>
  </si>
  <si>
    <t>Expenses work at home</t>
  </si>
  <si>
    <t>Clerk's Expenses</t>
  </si>
  <si>
    <t>Littleton Solar FA</t>
  </si>
  <si>
    <t>income from solar farm</t>
  </si>
  <si>
    <t>solar panel in</t>
  </si>
  <si>
    <t>Lamit Property fund</t>
  </si>
  <si>
    <t>investment</t>
  </si>
  <si>
    <t>Dividend</t>
  </si>
  <si>
    <t>Information comm off</t>
  </si>
  <si>
    <t>data protections</t>
  </si>
  <si>
    <t>Membership Fees</t>
  </si>
  <si>
    <t>Clerk Pension</t>
  </si>
  <si>
    <t>Nest</t>
  </si>
  <si>
    <t xml:space="preserve">pension </t>
  </si>
  <si>
    <t xml:space="preserve">Vision ICT </t>
  </si>
  <si>
    <t>wesbite annual sub</t>
  </si>
  <si>
    <t>website</t>
  </si>
  <si>
    <t>Came &amp; Co</t>
  </si>
  <si>
    <t>PC Insurance</t>
  </si>
  <si>
    <t>Insurance</t>
  </si>
  <si>
    <t>May</t>
  </si>
  <si>
    <t>N Phillips Clerk wages April</t>
  </si>
  <si>
    <t xml:space="preserve">N Phillips Expenses </t>
  </si>
  <si>
    <t>work from home exp</t>
  </si>
  <si>
    <t>KMP Little Birch Pre-School</t>
  </si>
  <si>
    <t xml:space="preserve">Work for Little Birch Pre </t>
  </si>
  <si>
    <t>The Play Inspection Co</t>
  </si>
  <si>
    <t xml:space="preserve">play inspection </t>
  </si>
  <si>
    <t>Play Area</t>
  </si>
  <si>
    <t>Fitness equipment inspec</t>
  </si>
  <si>
    <t>Blandford +</t>
  </si>
  <si>
    <t>Neighbourhood Plan</t>
  </si>
  <si>
    <t>Wessex Water</t>
  </si>
  <si>
    <t>Allotment site</t>
  </si>
  <si>
    <t>Allotment</t>
  </si>
  <si>
    <t>N Phillips wages for May</t>
  </si>
  <si>
    <t>Clerks wages for May</t>
  </si>
  <si>
    <t xml:space="preserve">Clerk pension </t>
  </si>
  <si>
    <t>Jun</t>
  </si>
  <si>
    <t>N Phillips wages for June</t>
  </si>
  <si>
    <t>clerks wages for june</t>
  </si>
  <si>
    <t xml:space="preserve">Clek pension </t>
  </si>
  <si>
    <t>Viking Direct</t>
  </si>
  <si>
    <t>stationery</t>
  </si>
  <si>
    <t>Stationery</t>
  </si>
  <si>
    <t xml:space="preserve">Cllr R Whitlock </t>
  </si>
  <si>
    <t>play area paint</t>
  </si>
  <si>
    <t>HMR</t>
  </si>
  <si>
    <t>Vat return</t>
  </si>
  <si>
    <t>VAT Refund</t>
  </si>
  <si>
    <t>Rapid Accounts Ltd</t>
  </si>
  <si>
    <t>Internal Auditor</t>
  </si>
  <si>
    <t>Audit &amp; Governance</t>
  </si>
  <si>
    <t>Jul</t>
  </si>
  <si>
    <t>N Phillips wages July</t>
  </si>
  <si>
    <t>cerk wages July</t>
  </si>
  <si>
    <t xml:space="preserve">Clerk expenses </t>
  </si>
  <si>
    <t>British Telecome (AP)</t>
  </si>
  <si>
    <t>Annual phone bill</t>
  </si>
  <si>
    <t>Parish Council expenses</t>
  </si>
  <si>
    <t>Keys for gate locks</t>
  </si>
  <si>
    <t>Paint for play area</t>
  </si>
  <si>
    <t>HMR employers NI</t>
  </si>
  <si>
    <t>Employers NI June &amp; July</t>
  </si>
  <si>
    <t>1/4 interest</t>
  </si>
  <si>
    <t>Ministry of Play</t>
  </si>
  <si>
    <t>play area repairs</t>
  </si>
  <si>
    <t>Mark Hinsley trees</t>
  </si>
  <si>
    <t xml:space="preserve">site survey for trees </t>
  </si>
  <si>
    <t>Operation London Bridge</t>
  </si>
  <si>
    <t>PKF Littlejohn LLP</t>
  </si>
  <si>
    <t>external audit</t>
  </si>
  <si>
    <t>Aug</t>
  </si>
  <si>
    <t>Wages</t>
  </si>
  <si>
    <t>Employers NI August</t>
  </si>
  <si>
    <t>health and safety stour July</t>
  </si>
  <si>
    <t>aug</t>
  </si>
  <si>
    <t>Martin Park inv 367</t>
  </si>
  <si>
    <t xml:space="preserve">Grass cutting </t>
  </si>
  <si>
    <t>Martin Parish inv 367</t>
  </si>
  <si>
    <t>Church yard grass cut 1/2</t>
  </si>
  <si>
    <t>Health and safety stour Aug</t>
  </si>
  <si>
    <t>Play area</t>
  </si>
  <si>
    <t>Dorset Council (N Phillips)</t>
  </si>
  <si>
    <t>Planning for allotments</t>
  </si>
  <si>
    <t>Buy A Plan (N Phillips)</t>
  </si>
  <si>
    <t>Site plans for allotments</t>
  </si>
  <si>
    <t>Sep</t>
  </si>
  <si>
    <t>N Phillips</t>
  </si>
  <si>
    <t>wages</t>
  </si>
  <si>
    <t>nest</t>
  </si>
  <si>
    <t xml:space="preserve">Cll R Whitlock </t>
  </si>
  <si>
    <t>Leaks Tree Care</t>
  </si>
  <si>
    <t>Fell 12 ash trees</t>
  </si>
  <si>
    <t xml:space="preserve">health and safety stour </t>
  </si>
  <si>
    <t xml:space="preserve">T Signs </t>
  </si>
  <si>
    <t>play area sign</t>
  </si>
  <si>
    <t xml:space="preserve">Play area sign </t>
  </si>
  <si>
    <t>DAPTC</t>
  </si>
  <si>
    <t>annual sub</t>
  </si>
  <si>
    <t>grass cutting</t>
  </si>
  <si>
    <t>Water Supply allot</t>
  </si>
  <si>
    <t xml:space="preserve">Dorset Council </t>
  </si>
  <si>
    <t>Oct</t>
  </si>
  <si>
    <t>Streetwise</t>
  </si>
  <si>
    <t xml:space="preserve">Maps for planning </t>
  </si>
  <si>
    <t>Outdoor gym h/s insp</t>
  </si>
  <si>
    <t>The National Allotment ass</t>
  </si>
  <si>
    <t>membership for AA</t>
  </si>
  <si>
    <t xml:space="preserve">AA membership </t>
  </si>
  <si>
    <t xml:space="preserve">13 x full 1 x 1/2 </t>
  </si>
  <si>
    <t>Allotment ass in</t>
  </si>
  <si>
    <t>dividend interest</t>
  </si>
  <si>
    <t>employers ni</t>
  </si>
  <si>
    <t>Martin Park inv 395</t>
  </si>
  <si>
    <t>grass cutting Oct</t>
  </si>
  <si>
    <t>K M P builders</t>
  </si>
  <si>
    <t>Bollards for play area</t>
  </si>
  <si>
    <t>oct</t>
  </si>
  <si>
    <t>Nov</t>
  </si>
  <si>
    <t>Mark Farwell Plant Hire</t>
  </si>
  <si>
    <t xml:space="preserve">N Phillips wages </t>
  </si>
  <si>
    <t>Licence for water works</t>
  </si>
  <si>
    <t>Signs for play area</t>
  </si>
  <si>
    <t>Royal British Legion</t>
  </si>
  <si>
    <t>Poppy wreath</t>
  </si>
  <si>
    <t>British Legion</t>
  </si>
  <si>
    <t>Members payments</t>
  </si>
  <si>
    <t>Rescue Rod</t>
  </si>
  <si>
    <t>Allotment water supply</t>
  </si>
  <si>
    <t>dec</t>
  </si>
  <si>
    <t xml:space="preserve">Debbie Albery </t>
  </si>
  <si>
    <t>AA wheelbarrow</t>
  </si>
  <si>
    <t>Allotment ass out</t>
  </si>
  <si>
    <t>Dec</t>
  </si>
  <si>
    <t xml:space="preserve">School donation </t>
  </si>
  <si>
    <t>Grants &amp; Donations</t>
  </si>
  <si>
    <t>Allotment Association</t>
  </si>
  <si>
    <t>Muddy Waters</t>
  </si>
  <si>
    <t>Repair to gate allotment</t>
  </si>
  <si>
    <t>H M Revenue</t>
  </si>
  <si>
    <t>Employers NI</t>
  </si>
  <si>
    <t>Jan</t>
  </si>
  <si>
    <t xml:space="preserve">Neighbourhood Plan </t>
  </si>
  <si>
    <t>Feb</t>
  </si>
  <si>
    <t xml:space="preserve">Employers NI </t>
  </si>
  <si>
    <t>N Phillips/Norton</t>
  </si>
  <si>
    <t>Computer security</t>
  </si>
  <si>
    <t>Mar</t>
  </si>
  <si>
    <t>Water supply donation</t>
  </si>
  <si>
    <t xml:space="preserve">Grant for toilet </t>
  </si>
  <si>
    <t>Phillips - air ambulance</t>
  </si>
  <si>
    <t xml:space="preserve">Grant for air ambulance </t>
  </si>
  <si>
    <t>mar</t>
  </si>
  <si>
    <t>Citizens Advice B</t>
  </si>
  <si>
    <t xml:space="preserve">Grant </t>
  </si>
  <si>
    <t xml:space="preserve">Allotment payments in </t>
  </si>
  <si>
    <t>Monies from allot holder</t>
  </si>
  <si>
    <t xml:space="preserve">From monies held </t>
  </si>
  <si>
    <t xml:space="preserve">HM Revenue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</si>
</sst>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right" vertical="center" wrapText="1"/>
    </xf>
    <xf numFmtId="164" fontId="0" fillId="3" borderId="2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wrapText="1"/>
    </xf>
    <xf numFmtId="49" fontId="0" fillId="3" borderId="2" xfId="0" applyNumberFormat="1" applyFill="1" applyBorder="1"/>
    <xf numFmtId="2" fontId="0" fillId="3" borderId="2" xfId="0" applyNumberFormat="1" applyFill="1" applyBorder="1"/>
    <xf numFmtId="43" fontId="0" fillId="3" borderId="2" xfId="1" applyFont="1" applyFill="1" applyBorder="1"/>
    <xf numFmtId="164" fontId="0" fillId="4" borderId="2" xfId="0" applyNumberFormat="1" applyFill="1" applyBorder="1" applyAlignment="1">
      <alignment horizontal="right"/>
    </xf>
    <xf numFmtId="49" fontId="0" fillId="4" borderId="2" xfId="0" applyNumberFormat="1" applyFill="1" applyBorder="1" applyAlignment="1">
      <alignment wrapText="1"/>
    </xf>
    <xf numFmtId="49" fontId="0" fillId="4" borderId="2" xfId="0" applyNumberFormat="1" applyFill="1" applyBorder="1"/>
    <xf numFmtId="2" fontId="0" fillId="4" borderId="2" xfId="1" applyNumberFormat="1" applyFont="1" applyFill="1" applyBorder="1"/>
    <xf numFmtId="43" fontId="0" fillId="4" borderId="2" xfId="1" applyFont="1" applyFill="1" applyBorder="1"/>
    <xf numFmtId="2" fontId="0" fillId="3" borderId="2" xfId="1" applyNumberFormat="1" applyFont="1" applyFill="1" applyBorder="1"/>
    <xf numFmtId="164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wrapText="1"/>
    </xf>
    <xf numFmtId="49" fontId="2" fillId="2" borderId="3" xfId="0" applyNumberFormat="1" applyFont="1" applyFill="1" applyBorder="1"/>
    <xf numFmtId="165" fontId="2" fillId="2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h%20book%202020-21%20b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</sheetNames>
    <sheetDataSet>
      <sheetData sheetId="0"/>
      <sheetData sheetId="1"/>
      <sheetData sheetId="2"/>
      <sheetData sheetId="3"/>
      <sheetData sheetId="4"/>
      <sheetData sheetId="5">
        <row r="3">
          <cell r="E3" t="str">
            <v>Apr</v>
          </cell>
        </row>
        <row r="4">
          <cell r="E4" t="str">
            <v>May</v>
          </cell>
        </row>
        <row r="5">
          <cell r="E5" t="str">
            <v>Jun</v>
          </cell>
        </row>
        <row r="6">
          <cell r="E6" t="str">
            <v>Jul</v>
          </cell>
        </row>
        <row r="7">
          <cell r="E7" t="str">
            <v>Aug</v>
          </cell>
        </row>
        <row r="8">
          <cell r="E8" t="str">
            <v>Sep</v>
          </cell>
        </row>
        <row r="9">
          <cell r="E9" t="str">
            <v>Oct</v>
          </cell>
        </row>
        <row r="10">
          <cell r="E10" t="str">
            <v>Nov</v>
          </cell>
        </row>
        <row r="11">
          <cell r="E11" t="str">
            <v>Dec</v>
          </cell>
        </row>
        <row r="12">
          <cell r="E12" t="str">
            <v>Jan</v>
          </cell>
        </row>
        <row r="13">
          <cell r="E13" t="str">
            <v>Feb</v>
          </cell>
        </row>
        <row r="14">
          <cell r="E14" t="str">
            <v>Mar</v>
          </cell>
        </row>
        <row r="15">
          <cell r="E15" t="str">
            <v>Apr [Next Yr]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D30D-ED48-4972-87B2-A9E53C3C1AC0}">
  <dimension ref="A2:J135"/>
  <sheetViews>
    <sheetView tabSelected="1" topLeftCell="A131" workbookViewId="0">
      <selection activeCell="K13" sqref="K13"/>
    </sheetView>
  </sheetViews>
  <sheetFormatPr defaultRowHeight="15" x14ac:dyDescent="0.25"/>
  <cols>
    <col min="2" max="2" width="18.28515625" customWidth="1"/>
    <col min="3" max="3" width="28.5703125" customWidth="1"/>
    <col min="5" max="5" width="19.7109375" customWidth="1"/>
    <col min="6" max="6" width="13.28515625" customWidth="1"/>
    <col min="7" max="7" width="14.85546875" customWidth="1"/>
    <col min="9" max="9" width="13.28515625" customWidth="1"/>
    <col min="10" max="10" width="23" customWidth="1"/>
  </cols>
  <sheetData>
    <row r="2" spans="1:10" ht="4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8" customHeight="1" thickTop="1" x14ac:dyDescent="0.25">
      <c r="A3" s="4" t="s">
        <v>10</v>
      </c>
      <c r="B3" s="5" t="s">
        <v>11</v>
      </c>
      <c r="C3" s="5" t="s">
        <v>12</v>
      </c>
      <c r="D3" s="6"/>
      <c r="E3" s="6" t="s">
        <v>13</v>
      </c>
      <c r="F3" s="7"/>
      <c r="G3" s="8"/>
      <c r="H3" s="8"/>
      <c r="I3" s="8">
        <v>37954.379999999997</v>
      </c>
      <c r="J3" s="8">
        <f>IF(ISNUMBER(TRIM(J2)*1),J2-(G3-H3)+I3,(G3-H3)+I3)</f>
        <v>37954.379999999997</v>
      </c>
    </row>
    <row r="4" spans="1:10" ht="18" customHeight="1" x14ac:dyDescent="0.25">
      <c r="A4" s="9" t="s">
        <v>10</v>
      </c>
      <c r="B4" s="10" t="s">
        <v>14</v>
      </c>
      <c r="C4" s="10" t="s">
        <v>15</v>
      </c>
      <c r="D4" s="11"/>
      <c r="E4" s="11" t="s">
        <v>14</v>
      </c>
      <c r="F4" s="12"/>
      <c r="G4" s="13"/>
      <c r="H4" s="13"/>
      <c r="I4" s="13">
        <v>11805</v>
      </c>
      <c r="J4" s="13">
        <f>IF(ISNUMBER(TRIM(J3)*1),J3-(G4-H4)+I4,(G4-H4)+I4)</f>
        <v>49759.38</v>
      </c>
    </row>
    <row r="5" spans="1:10" ht="18" customHeight="1" x14ac:dyDescent="0.25">
      <c r="A5" s="4" t="s">
        <v>10</v>
      </c>
      <c r="B5" s="5" t="s">
        <v>16</v>
      </c>
      <c r="C5" s="5" t="s">
        <v>17</v>
      </c>
      <c r="D5" s="6"/>
      <c r="E5" s="6" t="s">
        <v>18</v>
      </c>
      <c r="F5" s="14"/>
      <c r="G5" s="8">
        <v>757.9</v>
      </c>
      <c r="H5" s="8"/>
      <c r="I5" s="8"/>
      <c r="J5" s="8">
        <f>IF(ISNUMBER(TRIM(J4)*1),J4-(G5-H5)+I5,(G5-H5)+I5)</f>
        <v>49001.479999999996</v>
      </c>
    </row>
    <row r="6" spans="1:10" ht="18" customHeight="1" x14ac:dyDescent="0.25">
      <c r="A6" s="9" t="s">
        <v>10</v>
      </c>
      <c r="B6" s="10" t="s">
        <v>19</v>
      </c>
      <c r="C6" s="10" t="s">
        <v>20</v>
      </c>
      <c r="D6" s="11"/>
      <c r="E6" s="11" t="s">
        <v>21</v>
      </c>
      <c r="F6" s="12"/>
      <c r="G6" s="13">
        <v>1591.2</v>
      </c>
      <c r="H6" s="13"/>
      <c r="I6" s="13"/>
      <c r="J6" s="13">
        <f>IF(ISNUMBER(TRIM(J5)*1),J5-(G6-H6)+I6,(G6-H6)+I6)</f>
        <v>47410.28</v>
      </c>
    </row>
    <row r="7" spans="1:10" ht="18" customHeight="1" x14ac:dyDescent="0.25">
      <c r="A7" s="4" t="s">
        <v>10</v>
      </c>
      <c r="B7" s="5" t="s">
        <v>22</v>
      </c>
      <c r="C7" s="5" t="s">
        <v>23</v>
      </c>
      <c r="D7" s="6"/>
      <c r="E7" s="6" t="s">
        <v>24</v>
      </c>
      <c r="F7" s="14">
        <v>1160</v>
      </c>
      <c r="G7" s="8">
        <v>6960</v>
      </c>
      <c r="H7" s="8"/>
      <c r="I7" s="8"/>
      <c r="J7" s="8">
        <f t="shared" ref="J7:J20" si="0">IF(ISNUMBER(TRIM(J6)*1),J6-(G7-H7)+I7,(G7-H7)+I7)</f>
        <v>40450.28</v>
      </c>
    </row>
    <row r="8" spans="1:10" ht="18" customHeight="1" x14ac:dyDescent="0.25">
      <c r="A8" s="9" t="s">
        <v>10</v>
      </c>
      <c r="B8" s="10" t="s">
        <v>25</v>
      </c>
      <c r="C8" s="10" t="s">
        <v>26</v>
      </c>
      <c r="D8" s="11"/>
      <c r="E8" s="11" t="s">
        <v>27</v>
      </c>
      <c r="F8" s="12">
        <v>148</v>
      </c>
      <c r="G8" s="13">
        <v>888</v>
      </c>
      <c r="H8" s="13"/>
      <c r="I8" s="13"/>
      <c r="J8" s="13">
        <f t="shared" si="0"/>
        <v>39562.28</v>
      </c>
    </row>
    <row r="9" spans="1:10" ht="18" customHeight="1" x14ac:dyDescent="0.25">
      <c r="A9" s="4" t="s">
        <v>10</v>
      </c>
      <c r="B9" s="5" t="s">
        <v>22</v>
      </c>
      <c r="C9" s="5" t="s">
        <v>28</v>
      </c>
      <c r="D9" s="6"/>
      <c r="E9" s="6" t="s">
        <v>24</v>
      </c>
      <c r="F9" s="14">
        <v>1000</v>
      </c>
      <c r="G9" s="8">
        <v>6000</v>
      </c>
      <c r="H9" s="8"/>
      <c r="I9" s="8"/>
      <c r="J9" s="8">
        <f t="shared" si="0"/>
        <v>33562.28</v>
      </c>
    </row>
    <row r="10" spans="1:10" ht="18" customHeight="1" x14ac:dyDescent="0.25">
      <c r="A10" s="9" t="s">
        <v>10</v>
      </c>
      <c r="B10" s="10" t="s">
        <v>25</v>
      </c>
      <c r="C10" s="10" t="s">
        <v>29</v>
      </c>
      <c r="D10" s="11"/>
      <c r="E10" s="11" t="s">
        <v>27</v>
      </c>
      <c r="F10" s="12">
        <v>99</v>
      </c>
      <c r="G10" s="13">
        <v>594</v>
      </c>
      <c r="H10" s="13"/>
      <c r="I10" s="13"/>
      <c r="J10" s="13">
        <f>IF(ISNUMBER(TRIM(J9)*1),J9-(G10-H10)+I10,(G10-H10)+I10)</f>
        <v>32968.28</v>
      </c>
    </row>
    <row r="11" spans="1:10" ht="18" customHeight="1" x14ac:dyDescent="0.25">
      <c r="A11" s="4" t="s">
        <v>10</v>
      </c>
      <c r="B11" s="5" t="s">
        <v>30</v>
      </c>
      <c r="C11" s="5" t="s">
        <v>31</v>
      </c>
      <c r="D11" s="6"/>
      <c r="E11" s="6" t="s">
        <v>32</v>
      </c>
      <c r="F11" s="14">
        <v>8.1</v>
      </c>
      <c r="G11" s="8">
        <v>48.6</v>
      </c>
      <c r="H11" s="8"/>
      <c r="I11" s="8"/>
      <c r="J11" s="8">
        <f t="shared" si="0"/>
        <v>32919.68</v>
      </c>
    </row>
    <row r="12" spans="1:10" ht="18" customHeight="1" x14ac:dyDescent="0.25">
      <c r="A12" s="9" t="s">
        <v>10</v>
      </c>
      <c r="B12" s="10" t="s">
        <v>33</v>
      </c>
      <c r="C12" s="10" t="s">
        <v>34</v>
      </c>
      <c r="D12" s="11"/>
      <c r="E12" s="11" t="s">
        <v>35</v>
      </c>
      <c r="F12" s="12"/>
      <c r="G12" s="13">
        <v>38</v>
      </c>
      <c r="H12" s="13"/>
      <c r="I12" s="13"/>
      <c r="J12" s="13">
        <f t="shared" si="0"/>
        <v>32881.68</v>
      </c>
    </row>
    <row r="13" spans="1:10" ht="18" customHeight="1" x14ac:dyDescent="0.25">
      <c r="A13" s="4" t="s">
        <v>10</v>
      </c>
      <c r="B13" s="5" t="s">
        <v>36</v>
      </c>
      <c r="C13" s="5" t="s">
        <v>37</v>
      </c>
      <c r="D13" s="6"/>
      <c r="E13" s="6" t="s">
        <v>38</v>
      </c>
      <c r="F13" s="14"/>
      <c r="G13" s="8"/>
      <c r="H13" s="8"/>
      <c r="I13" s="8">
        <v>20502.3</v>
      </c>
      <c r="J13" s="8">
        <f t="shared" si="0"/>
        <v>53383.979999999996</v>
      </c>
    </row>
    <row r="14" spans="1:10" ht="18" customHeight="1" x14ac:dyDescent="0.25">
      <c r="A14" s="9" t="s">
        <v>10</v>
      </c>
      <c r="B14" s="10" t="s">
        <v>39</v>
      </c>
      <c r="C14" s="10" t="s">
        <v>40</v>
      </c>
      <c r="D14" s="11"/>
      <c r="E14" s="11" t="s">
        <v>41</v>
      </c>
      <c r="F14" s="12"/>
      <c r="G14" s="13"/>
      <c r="H14" s="13"/>
      <c r="I14" s="13">
        <v>252.22</v>
      </c>
      <c r="J14" s="13">
        <f t="shared" si="0"/>
        <v>53636.2</v>
      </c>
    </row>
    <row r="15" spans="1:10" ht="18" customHeight="1" x14ac:dyDescent="0.25">
      <c r="A15" s="4" t="s">
        <v>10</v>
      </c>
      <c r="B15" s="5" t="s">
        <v>42</v>
      </c>
      <c r="C15" s="5" t="s">
        <v>43</v>
      </c>
      <c r="D15" s="6"/>
      <c r="E15" s="6" t="s">
        <v>44</v>
      </c>
      <c r="F15" s="14"/>
      <c r="G15" s="8">
        <v>35</v>
      </c>
      <c r="H15" s="8"/>
      <c r="I15" s="8"/>
      <c r="J15" s="8">
        <f t="shared" si="0"/>
        <v>53601.2</v>
      </c>
    </row>
    <row r="16" spans="1:10" ht="18" customHeight="1" x14ac:dyDescent="0.25">
      <c r="A16" s="9" t="s">
        <v>10</v>
      </c>
      <c r="B16" s="10" t="s">
        <v>45</v>
      </c>
      <c r="C16" s="10" t="s">
        <v>46</v>
      </c>
      <c r="D16" s="11"/>
      <c r="E16" s="11" t="s">
        <v>47</v>
      </c>
      <c r="F16" s="12"/>
      <c r="G16" s="13">
        <v>49.42</v>
      </c>
      <c r="H16" s="13"/>
      <c r="I16" s="13"/>
      <c r="J16" s="13">
        <f t="shared" si="0"/>
        <v>53551.78</v>
      </c>
    </row>
    <row r="17" spans="1:10" ht="18" customHeight="1" x14ac:dyDescent="0.25">
      <c r="A17" s="4" t="s">
        <v>10</v>
      </c>
      <c r="B17" s="5" t="s">
        <v>48</v>
      </c>
      <c r="C17" s="5" t="s">
        <v>49</v>
      </c>
      <c r="D17" s="6"/>
      <c r="E17" s="6" t="s">
        <v>50</v>
      </c>
      <c r="F17" s="14">
        <v>35</v>
      </c>
      <c r="G17" s="8">
        <v>210</v>
      </c>
      <c r="H17" s="8"/>
      <c r="I17" s="8"/>
      <c r="J17" s="8">
        <f t="shared" si="0"/>
        <v>53341.78</v>
      </c>
    </row>
    <row r="18" spans="1:10" ht="18" customHeight="1" x14ac:dyDescent="0.25">
      <c r="A18" s="9" t="s">
        <v>10</v>
      </c>
      <c r="B18" s="10" t="s">
        <v>51</v>
      </c>
      <c r="C18" s="10" t="s">
        <v>52</v>
      </c>
      <c r="D18" s="11"/>
      <c r="E18" s="11" t="s">
        <v>53</v>
      </c>
      <c r="F18" s="12"/>
      <c r="G18" s="13">
        <v>646.55999999999995</v>
      </c>
      <c r="H18" s="13"/>
      <c r="I18" s="13"/>
      <c r="J18" s="13">
        <f t="shared" si="0"/>
        <v>52695.22</v>
      </c>
    </row>
    <row r="19" spans="1:10" ht="18" customHeight="1" x14ac:dyDescent="0.25">
      <c r="A19" s="4" t="s">
        <v>54</v>
      </c>
      <c r="B19" s="5" t="s">
        <v>55</v>
      </c>
      <c r="C19" s="5" t="s">
        <v>17</v>
      </c>
      <c r="D19" s="6"/>
      <c r="E19" s="6" t="s">
        <v>18</v>
      </c>
      <c r="F19" s="14"/>
      <c r="G19" s="8">
        <v>757.9</v>
      </c>
      <c r="H19" s="8"/>
      <c r="I19" s="8"/>
      <c r="J19" s="8">
        <f t="shared" si="0"/>
        <v>51937.32</v>
      </c>
    </row>
    <row r="20" spans="1:10" ht="18" customHeight="1" x14ac:dyDescent="0.25">
      <c r="A20" s="9" t="s">
        <v>54</v>
      </c>
      <c r="B20" s="10" t="s">
        <v>56</v>
      </c>
      <c r="C20" s="10" t="s">
        <v>57</v>
      </c>
      <c r="D20" s="11"/>
      <c r="E20" s="11" t="s">
        <v>35</v>
      </c>
      <c r="F20" s="12"/>
      <c r="G20" s="13">
        <v>43.12</v>
      </c>
      <c r="H20" s="13"/>
      <c r="I20" s="13"/>
      <c r="J20" s="13">
        <f t="shared" si="0"/>
        <v>51894.2</v>
      </c>
    </row>
    <row r="21" spans="1:10" ht="18" customHeight="1" x14ac:dyDescent="0.25">
      <c r="A21" s="4" t="s">
        <v>54</v>
      </c>
      <c r="B21" s="5" t="s">
        <v>58</v>
      </c>
      <c r="C21" s="5" t="s">
        <v>59</v>
      </c>
      <c r="D21" s="6"/>
      <c r="E21" s="6" t="s">
        <v>24</v>
      </c>
      <c r="F21" s="14">
        <v>1032</v>
      </c>
      <c r="G21" s="8">
        <v>6192</v>
      </c>
      <c r="H21" s="8"/>
      <c r="I21" s="8"/>
      <c r="J21" s="8">
        <f>IF(ISNUMBER(TRIM(J20)*1),J20-(G21-H21)+I21,(G21-H21)+I21)</f>
        <v>45702.2</v>
      </c>
    </row>
    <row r="22" spans="1:10" ht="18" customHeight="1" x14ac:dyDescent="0.25">
      <c r="A22" s="9" t="s">
        <v>54</v>
      </c>
      <c r="B22" s="10" t="s">
        <v>60</v>
      </c>
      <c r="C22" s="10" t="s">
        <v>61</v>
      </c>
      <c r="D22" s="11"/>
      <c r="E22" s="11" t="s">
        <v>62</v>
      </c>
      <c r="F22" s="12">
        <v>26</v>
      </c>
      <c r="G22" s="13">
        <v>156</v>
      </c>
      <c r="H22" s="13"/>
      <c r="I22" s="13"/>
      <c r="J22" s="13">
        <f>IF(ISNUMBER(TRIM(J21)*1),J21-(G22-H22)+I22,(G22-H22)+I22)</f>
        <v>45546.2</v>
      </c>
    </row>
    <row r="23" spans="1:10" ht="18" customHeight="1" x14ac:dyDescent="0.25">
      <c r="A23" s="4" t="s">
        <v>54</v>
      </c>
      <c r="B23" s="5" t="s">
        <v>30</v>
      </c>
      <c r="C23" s="5" t="s">
        <v>63</v>
      </c>
      <c r="D23" s="6"/>
      <c r="E23" s="6" t="s">
        <v>32</v>
      </c>
      <c r="F23" s="14">
        <v>11.08</v>
      </c>
      <c r="G23" s="8">
        <v>66.48</v>
      </c>
      <c r="H23" s="8"/>
      <c r="I23" s="8"/>
      <c r="J23" s="8">
        <f t="shared" ref="J23:J86" si="1">IF(ISNUMBER(TRIM(J22)*1),J22-(G23-H23)+I23,(G23-H23)+I23)</f>
        <v>45479.719999999994</v>
      </c>
    </row>
    <row r="24" spans="1:10" ht="18" customHeight="1" x14ac:dyDescent="0.25">
      <c r="A24" s="9" t="s">
        <v>54</v>
      </c>
      <c r="B24" s="10" t="s">
        <v>30</v>
      </c>
      <c r="C24" s="10" t="s">
        <v>64</v>
      </c>
      <c r="D24" s="11"/>
      <c r="E24" s="11" t="s">
        <v>65</v>
      </c>
      <c r="F24" s="12"/>
      <c r="G24" s="13">
        <v>118.8</v>
      </c>
      <c r="H24" s="13"/>
      <c r="I24" s="13"/>
      <c r="J24" s="13">
        <f t="shared" si="1"/>
        <v>45360.919999999991</v>
      </c>
    </row>
    <row r="25" spans="1:10" ht="18" customHeight="1" x14ac:dyDescent="0.25">
      <c r="A25" s="4" t="s">
        <v>54</v>
      </c>
      <c r="B25" s="5" t="s">
        <v>66</v>
      </c>
      <c r="C25" s="5" t="s">
        <v>67</v>
      </c>
      <c r="D25" s="6"/>
      <c r="E25" s="6" t="s">
        <v>68</v>
      </c>
      <c r="F25" s="14"/>
      <c r="G25" s="8">
        <v>87.6</v>
      </c>
      <c r="H25" s="8"/>
      <c r="I25" s="8"/>
      <c r="J25" s="8">
        <f t="shared" si="1"/>
        <v>45273.319999999992</v>
      </c>
    </row>
    <row r="26" spans="1:10" ht="18" customHeight="1" x14ac:dyDescent="0.25">
      <c r="A26" s="9" t="s">
        <v>54</v>
      </c>
      <c r="B26" s="10" t="s">
        <v>69</v>
      </c>
      <c r="C26" s="10" t="s">
        <v>70</v>
      </c>
      <c r="D26" s="11"/>
      <c r="E26" s="11" t="s">
        <v>18</v>
      </c>
      <c r="F26" s="12"/>
      <c r="G26" s="13">
        <v>757.9</v>
      </c>
      <c r="H26" s="13"/>
      <c r="I26" s="13"/>
      <c r="J26" s="13">
        <f t="shared" si="1"/>
        <v>44515.419999999991</v>
      </c>
    </row>
    <row r="27" spans="1:10" ht="18" customHeight="1" x14ac:dyDescent="0.25">
      <c r="A27" s="4" t="s">
        <v>54</v>
      </c>
      <c r="B27" s="5" t="s">
        <v>46</v>
      </c>
      <c r="C27" s="5" t="s">
        <v>71</v>
      </c>
      <c r="D27" s="6"/>
      <c r="E27" s="6" t="s">
        <v>47</v>
      </c>
      <c r="F27" s="14"/>
      <c r="G27" s="8">
        <v>49.42</v>
      </c>
      <c r="H27" s="8"/>
      <c r="I27" s="8"/>
      <c r="J27" s="8">
        <f t="shared" si="1"/>
        <v>44465.999999999993</v>
      </c>
    </row>
    <row r="28" spans="1:10" ht="18" customHeight="1" x14ac:dyDescent="0.25">
      <c r="A28" s="9" t="s">
        <v>54</v>
      </c>
      <c r="B28" s="10" t="s">
        <v>25</v>
      </c>
      <c r="C28" s="10" t="s">
        <v>29</v>
      </c>
      <c r="D28" s="11"/>
      <c r="E28" s="11" t="s">
        <v>27</v>
      </c>
      <c r="F28" s="12">
        <v>99</v>
      </c>
      <c r="G28" s="13">
        <v>594</v>
      </c>
      <c r="H28" s="13"/>
      <c r="I28" s="13"/>
      <c r="J28" s="13">
        <f t="shared" si="1"/>
        <v>43871.999999999993</v>
      </c>
    </row>
    <row r="29" spans="1:10" ht="18" customHeight="1" x14ac:dyDescent="0.25">
      <c r="A29" s="4" t="s">
        <v>72</v>
      </c>
      <c r="B29" s="5" t="s">
        <v>73</v>
      </c>
      <c r="C29" s="5" t="s">
        <v>74</v>
      </c>
      <c r="D29" s="6"/>
      <c r="E29" s="6" t="s">
        <v>18</v>
      </c>
      <c r="F29" s="14"/>
      <c r="G29" s="8">
        <v>757.9</v>
      </c>
      <c r="H29" s="8"/>
      <c r="I29" s="8"/>
      <c r="J29" s="8">
        <f t="shared" si="1"/>
        <v>43114.099999999991</v>
      </c>
    </row>
    <row r="30" spans="1:10" ht="18" customHeight="1" x14ac:dyDescent="0.25">
      <c r="A30" s="9" t="s">
        <v>72</v>
      </c>
      <c r="B30" s="10" t="s">
        <v>46</v>
      </c>
      <c r="C30" s="10" t="s">
        <v>75</v>
      </c>
      <c r="D30" s="11"/>
      <c r="E30" s="11" t="s">
        <v>47</v>
      </c>
      <c r="F30" s="12"/>
      <c r="G30" s="13">
        <v>49.42</v>
      </c>
      <c r="H30" s="13"/>
      <c r="I30" s="13"/>
      <c r="J30" s="13">
        <f t="shared" si="1"/>
        <v>43064.679999999993</v>
      </c>
    </row>
    <row r="31" spans="1:10" ht="18" customHeight="1" x14ac:dyDescent="0.25">
      <c r="A31" s="4" t="s">
        <v>72</v>
      </c>
      <c r="B31" s="5" t="s">
        <v>56</v>
      </c>
      <c r="C31" s="5" t="s">
        <v>57</v>
      </c>
      <c r="D31" s="6"/>
      <c r="E31" s="6" t="s">
        <v>35</v>
      </c>
      <c r="F31" s="14"/>
      <c r="G31" s="8">
        <v>59.92</v>
      </c>
      <c r="H31" s="8"/>
      <c r="I31" s="8"/>
      <c r="J31" s="8">
        <f t="shared" si="1"/>
        <v>43004.759999999995</v>
      </c>
    </row>
    <row r="32" spans="1:10" ht="18" customHeight="1" x14ac:dyDescent="0.25">
      <c r="A32" s="9" t="s">
        <v>72</v>
      </c>
      <c r="B32" s="10" t="s">
        <v>76</v>
      </c>
      <c r="C32" s="10" t="s">
        <v>77</v>
      </c>
      <c r="D32" s="11"/>
      <c r="E32" s="11" t="s">
        <v>78</v>
      </c>
      <c r="F32" s="12">
        <v>15.79</v>
      </c>
      <c r="G32" s="13">
        <v>170.75</v>
      </c>
      <c r="H32" s="13"/>
      <c r="I32" s="13"/>
      <c r="J32" s="13">
        <f t="shared" si="1"/>
        <v>42834.009999999995</v>
      </c>
    </row>
    <row r="33" spans="1:10" ht="18" customHeight="1" x14ac:dyDescent="0.25">
      <c r="A33" s="4" t="s">
        <v>72</v>
      </c>
      <c r="B33" s="5" t="s">
        <v>30</v>
      </c>
      <c r="C33" s="5" t="s">
        <v>31</v>
      </c>
      <c r="D33" s="6"/>
      <c r="E33" s="6" t="s">
        <v>32</v>
      </c>
      <c r="F33" s="14">
        <v>11.08</v>
      </c>
      <c r="G33" s="8">
        <v>66.48</v>
      </c>
      <c r="H33" s="8"/>
      <c r="I33" s="8"/>
      <c r="J33" s="8">
        <f t="shared" si="1"/>
        <v>42767.529999999992</v>
      </c>
    </row>
    <row r="34" spans="1:10" ht="18" customHeight="1" x14ac:dyDescent="0.25">
      <c r="A34" s="9" t="s">
        <v>72</v>
      </c>
      <c r="B34" s="10" t="s">
        <v>79</v>
      </c>
      <c r="C34" s="10" t="s">
        <v>80</v>
      </c>
      <c r="D34" s="11"/>
      <c r="E34" s="11" t="s">
        <v>62</v>
      </c>
      <c r="F34" s="12"/>
      <c r="G34" s="13">
        <v>83</v>
      </c>
      <c r="H34" s="13"/>
      <c r="I34" s="13"/>
      <c r="J34" s="13">
        <f t="shared" si="1"/>
        <v>42684.529999999992</v>
      </c>
    </row>
    <row r="35" spans="1:10" ht="18" customHeight="1" x14ac:dyDescent="0.25">
      <c r="A35" s="4" t="s">
        <v>72</v>
      </c>
      <c r="B35" s="5" t="s">
        <v>81</v>
      </c>
      <c r="C35" s="5" t="s">
        <v>82</v>
      </c>
      <c r="D35" s="6"/>
      <c r="E35" s="6" t="s">
        <v>83</v>
      </c>
      <c r="F35" s="14"/>
      <c r="G35" s="8"/>
      <c r="H35" s="8"/>
      <c r="I35" s="8">
        <v>7806.7</v>
      </c>
      <c r="J35" s="8">
        <f t="shared" si="1"/>
        <v>50491.229999999989</v>
      </c>
    </row>
    <row r="36" spans="1:10" ht="18" customHeight="1" x14ac:dyDescent="0.25">
      <c r="A36" s="9" t="s">
        <v>72</v>
      </c>
      <c r="B36" s="10" t="s">
        <v>25</v>
      </c>
      <c r="C36" s="10" t="s">
        <v>29</v>
      </c>
      <c r="D36" s="11"/>
      <c r="E36" s="11" t="s">
        <v>27</v>
      </c>
      <c r="F36" s="12">
        <v>99</v>
      </c>
      <c r="G36" s="13">
        <v>594</v>
      </c>
      <c r="H36" s="13"/>
      <c r="I36" s="13"/>
      <c r="J36" s="13">
        <f t="shared" si="1"/>
        <v>49897.229999999989</v>
      </c>
    </row>
    <row r="37" spans="1:10" ht="18" customHeight="1" x14ac:dyDescent="0.25">
      <c r="A37" s="4" t="s">
        <v>72</v>
      </c>
      <c r="B37" s="5" t="s">
        <v>84</v>
      </c>
      <c r="C37" s="5" t="s">
        <v>85</v>
      </c>
      <c r="D37" s="6"/>
      <c r="E37" s="6" t="s">
        <v>86</v>
      </c>
      <c r="F37" s="14">
        <v>48</v>
      </c>
      <c r="G37" s="8">
        <v>288</v>
      </c>
      <c r="H37" s="8"/>
      <c r="I37" s="8"/>
      <c r="J37" s="8">
        <f t="shared" si="1"/>
        <v>49609.229999999989</v>
      </c>
    </row>
    <row r="38" spans="1:10" ht="18" customHeight="1" x14ac:dyDescent="0.25">
      <c r="A38" s="9" t="s">
        <v>87</v>
      </c>
      <c r="B38" s="10" t="s">
        <v>88</v>
      </c>
      <c r="C38" s="10" t="s">
        <v>89</v>
      </c>
      <c r="D38" s="11"/>
      <c r="E38" s="11" t="s">
        <v>18</v>
      </c>
      <c r="F38" s="12"/>
      <c r="G38" s="13">
        <v>757.9</v>
      </c>
      <c r="H38" s="13"/>
      <c r="I38" s="13"/>
      <c r="J38" s="13">
        <f t="shared" si="1"/>
        <v>48851.329999999987</v>
      </c>
    </row>
    <row r="39" spans="1:10" ht="18" customHeight="1" x14ac:dyDescent="0.25">
      <c r="A39" s="4" t="s">
        <v>87</v>
      </c>
      <c r="B39" s="5" t="s">
        <v>56</v>
      </c>
      <c r="C39" s="5" t="s">
        <v>90</v>
      </c>
      <c r="D39" s="6"/>
      <c r="E39" s="6" t="s">
        <v>35</v>
      </c>
      <c r="F39" s="14"/>
      <c r="G39" s="8">
        <v>42.12</v>
      </c>
      <c r="H39" s="8"/>
      <c r="I39" s="8"/>
      <c r="J39" s="8">
        <f t="shared" si="1"/>
        <v>48809.209999999985</v>
      </c>
    </row>
    <row r="40" spans="1:10" ht="18" customHeight="1" x14ac:dyDescent="0.25">
      <c r="A40" s="9" t="s">
        <v>87</v>
      </c>
      <c r="B40" s="10" t="s">
        <v>91</v>
      </c>
      <c r="C40" s="10" t="s">
        <v>92</v>
      </c>
      <c r="D40" s="11"/>
      <c r="E40" s="11" t="s">
        <v>93</v>
      </c>
      <c r="F40" s="12">
        <v>52.088999999999999</v>
      </c>
      <c r="G40" s="13">
        <v>312.54000000000002</v>
      </c>
      <c r="H40" s="13"/>
      <c r="I40" s="13"/>
      <c r="J40" s="13">
        <f t="shared" si="1"/>
        <v>48496.669999999984</v>
      </c>
    </row>
    <row r="41" spans="1:10" ht="18" customHeight="1" x14ac:dyDescent="0.25">
      <c r="A41" s="4" t="s">
        <v>87</v>
      </c>
      <c r="B41" s="5" t="s">
        <v>79</v>
      </c>
      <c r="C41" s="5" t="s">
        <v>94</v>
      </c>
      <c r="D41" s="6"/>
      <c r="E41" s="6" t="s">
        <v>68</v>
      </c>
      <c r="F41" s="14"/>
      <c r="G41" s="8">
        <v>14</v>
      </c>
      <c r="H41" s="8"/>
      <c r="I41" s="8"/>
      <c r="J41" s="8">
        <f t="shared" si="1"/>
        <v>48482.669999999984</v>
      </c>
    </row>
    <row r="42" spans="1:10" ht="18" customHeight="1" x14ac:dyDescent="0.25">
      <c r="A42" s="9" t="s">
        <v>87</v>
      </c>
      <c r="B42" s="10" t="s">
        <v>79</v>
      </c>
      <c r="C42" s="10" t="s">
        <v>95</v>
      </c>
      <c r="D42" s="11"/>
      <c r="E42" s="11" t="s">
        <v>62</v>
      </c>
      <c r="F42" s="12"/>
      <c r="G42" s="13">
        <v>35.43</v>
      </c>
      <c r="H42" s="13"/>
      <c r="I42" s="13"/>
      <c r="J42" s="13">
        <f t="shared" si="1"/>
        <v>48447.239999999983</v>
      </c>
    </row>
    <row r="43" spans="1:10" ht="18" customHeight="1" x14ac:dyDescent="0.25">
      <c r="A43" s="4" t="s">
        <v>87</v>
      </c>
      <c r="B43" s="5" t="s">
        <v>46</v>
      </c>
      <c r="C43" s="5" t="s">
        <v>71</v>
      </c>
      <c r="D43" s="6"/>
      <c r="E43" s="6" t="s">
        <v>47</v>
      </c>
      <c r="F43" s="14"/>
      <c r="G43" s="8">
        <v>53.06</v>
      </c>
      <c r="H43" s="8"/>
      <c r="I43" s="8"/>
      <c r="J43" s="8">
        <f t="shared" si="1"/>
        <v>48394.179999999986</v>
      </c>
    </row>
    <row r="44" spans="1:10" ht="18" customHeight="1" x14ac:dyDescent="0.25">
      <c r="A44" s="9" t="s">
        <v>87</v>
      </c>
      <c r="B44" s="10" t="s">
        <v>96</v>
      </c>
      <c r="C44" s="10" t="s">
        <v>97</v>
      </c>
      <c r="D44" s="11"/>
      <c r="E44" s="11" t="s">
        <v>93</v>
      </c>
      <c r="F44" s="12"/>
      <c r="G44" s="13">
        <v>10.71</v>
      </c>
      <c r="H44" s="13"/>
      <c r="I44" s="13"/>
      <c r="J44" s="13">
        <f t="shared" si="1"/>
        <v>48383.469999999987</v>
      </c>
    </row>
    <row r="45" spans="1:10" ht="18" customHeight="1" x14ac:dyDescent="0.25">
      <c r="A45" s="4" t="s">
        <v>87</v>
      </c>
      <c r="B45" s="5" t="s">
        <v>39</v>
      </c>
      <c r="C45" s="5" t="s">
        <v>98</v>
      </c>
      <c r="D45" s="6"/>
      <c r="E45" s="6" t="s">
        <v>41</v>
      </c>
      <c r="F45" s="14"/>
      <c r="G45" s="8"/>
      <c r="H45" s="8"/>
      <c r="I45" s="8">
        <v>217.37</v>
      </c>
      <c r="J45" s="8">
        <f t="shared" si="1"/>
        <v>48600.839999999989</v>
      </c>
    </row>
    <row r="46" spans="1:10" ht="18" customHeight="1" x14ac:dyDescent="0.25">
      <c r="A46" s="9" t="s">
        <v>87</v>
      </c>
      <c r="B46" s="10" t="s">
        <v>99</v>
      </c>
      <c r="C46" s="10" t="s">
        <v>100</v>
      </c>
      <c r="D46" s="11"/>
      <c r="E46" s="11" t="s">
        <v>62</v>
      </c>
      <c r="F46" s="12">
        <v>125</v>
      </c>
      <c r="G46" s="13">
        <v>750</v>
      </c>
      <c r="H46" s="13"/>
      <c r="I46" s="13"/>
      <c r="J46" s="13">
        <f t="shared" si="1"/>
        <v>47850.839999999989</v>
      </c>
    </row>
    <row r="47" spans="1:10" ht="18" customHeight="1" x14ac:dyDescent="0.25">
      <c r="A47" s="4" t="s">
        <v>87</v>
      </c>
      <c r="B47" s="5" t="s">
        <v>101</v>
      </c>
      <c r="C47" s="5" t="s">
        <v>102</v>
      </c>
      <c r="D47" s="6"/>
      <c r="E47" s="6" t="s">
        <v>24</v>
      </c>
      <c r="F47" s="14">
        <v>48</v>
      </c>
      <c r="G47" s="8">
        <v>288</v>
      </c>
      <c r="H47" s="8"/>
      <c r="I47" s="8"/>
      <c r="J47" s="8">
        <f t="shared" si="1"/>
        <v>47562.839999999989</v>
      </c>
    </row>
    <row r="48" spans="1:10" ht="18" customHeight="1" x14ac:dyDescent="0.25">
      <c r="A48" s="9" t="s">
        <v>87</v>
      </c>
      <c r="B48" s="10" t="s">
        <v>48</v>
      </c>
      <c r="C48" s="10" t="s">
        <v>103</v>
      </c>
      <c r="D48" s="11"/>
      <c r="E48" s="11" t="s">
        <v>50</v>
      </c>
      <c r="F48" s="12">
        <v>7</v>
      </c>
      <c r="G48" s="13">
        <v>42</v>
      </c>
      <c r="H48" s="13"/>
      <c r="I48" s="13"/>
      <c r="J48" s="13">
        <f t="shared" si="1"/>
        <v>47520.839999999989</v>
      </c>
    </row>
    <row r="49" spans="1:10" ht="18" customHeight="1" x14ac:dyDescent="0.25">
      <c r="A49" s="4" t="s">
        <v>87</v>
      </c>
      <c r="B49" s="5" t="s">
        <v>25</v>
      </c>
      <c r="C49" s="5" t="s">
        <v>29</v>
      </c>
      <c r="D49" s="6"/>
      <c r="E49" s="6" t="s">
        <v>27</v>
      </c>
      <c r="F49" s="14">
        <v>115</v>
      </c>
      <c r="G49" s="8">
        <v>690</v>
      </c>
      <c r="H49" s="8"/>
      <c r="I49" s="8"/>
      <c r="J49" s="8">
        <f t="shared" si="1"/>
        <v>46830.839999999989</v>
      </c>
    </row>
    <row r="50" spans="1:10" ht="18" customHeight="1" x14ac:dyDescent="0.25">
      <c r="A50" s="9" t="s">
        <v>87</v>
      </c>
      <c r="B50" s="10" t="s">
        <v>104</v>
      </c>
      <c r="C50" s="10" t="s">
        <v>105</v>
      </c>
      <c r="D50" s="11"/>
      <c r="E50" s="11" t="s">
        <v>86</v>
      </c>
      <c r="F50" s="12">
        <v>60</v>
      </c>
      <c r="G50" s="13">
        <v>360</v>
      </c>
      <c r="H50" s="13"/>
      <c r="I50" s="13"/>
      <c r="J50" s="13">
        <f t="shared" si="1"/>
        <v>46470.839999999989</v>
      </c>
    </row>
    <row r="51" spans="1:10" ht="18" customHeight="1" x14ac:dyDescent="0.25">
      <c r="A51" s="4" t="s">
        <v>106</v>
      </c>
      <c r="B51" s="5" t="s">
        <v>33</v>
      </c>
      <c r="C51" s="5" t="s">
        <v>107</v>
      </c>
      <c r="D51" s="6"/>
      <c r="E51" s="6" t="s">
        <v>18</v>
      </c>
      <c r="F51" s="14"/>
      <c r="G51" s="8">
        <v>757.9</v>
      </c>
      <c r="H51" s="8"/>
      <c r="I51" s="8"/>
      <c r="J51" s="8">
        <f t="shared" si="1"/>
        <v>45712.939999999988</v>
      </c>
    </row>
    <row r="52" spans="1:10" ht="18" customHeight="1" x14ac:dyDescent="0.25">
      <c r="A52" s="9" t="s">
        <v>106</v>
      </c>
      <c r="B52" s="10" t="s">
        <v>33</v>
      </c>
      <c r="C52" s="10" t="s">
        <v>34</v>
      </c>
      <c r="D52" s="11"/>
      <c r="E52" s="11" t="s">
        <v>35</v>
      </c>
      <c r="F52" s="12"/>
      <c r="G52" s="13">
        <v>200.56</v>
      </c>
      <c r="H52" s="13"/>
      <c r="I52" s="13"/>
      <c r="J52" s="13">
        <f t="shared" si="1"/>
        <v>45512.37999999999</v>
      </c>
    </row>
    <row r="53" spans="1:10" ht="18" customHeight="1" x14ac:dyDescent="0.25">
      <c r="A53" s="4" t="s">
        <v>106</v>
      </c>
      <c r="B53" s="5" t="s">
        <v>46</v>
      </c>
      <c r="C53" s="5" t="s">
        <v>71</v>
      </c>
      <c r="D53" s="6"/>
      <c r="E53" s="6" t="s">
        <v>47</v>
      </c>
      <c r="F53" s="14"/>
      <c r="G53" s="8">
        <v>53.06</v>
      </c>
      <c r="H53" s="8"/>
      <c r="I53" s="8"/>
      <c r="J53" s="8">
        <f t="shared" si="1"/>
        <v>45459.319999999992</v>
      </c>
    </row>
    <row r="54" spans="1:10" ht="18" customHeight="1" x14ac:dyDescent="0.25">
      <c r="A54" s="9" t="s">
        <v>106</v>
      </c>
      <c r="B54" s="10" t="s">
        <v>96</v>
      </c>
      <c r="C54" s="10" t="s">
        <v>108</v>
      </c>
      <c r="D54" s="11"/>
      <c r="E54" s="11" t="s">
        <v>93</v>
      </c>
      <c r="F54" s="12"/>
      <c r="G54" s="13">
        <v>3.57</v>
      </c>
      <c r="H54" s="13"/>
      <c r="I54" s="13"/>
      <c r="J54" s="13">
        <f t="shared" si="1"/>
        <v>45455.749999999993</v>
      </c>
    </row>
    <row r="55" spans="1:10" ht="18" customHeight="1" x14ac:dyDescent="0.25">
      <c r="A55" s="4" t="s">
        <v>106</v>
      </c>
      <c r="B55" s="5" t="s">
        <v>30</v>
      </c>
      <c r="C55" s="5" t="s">
        <v>109</v>
      </c>
      <c r="D55" s="6"/>
      <c r="E55" s="6" t="s">
        <v>32</v>
      </c>
      <c r="F55" s="14">
        <v>11.08</v>
      </c>
      <c r="G55" s="8">
        <v>66.48</v>
      </c>
      <c r="H55" s="8"/>
      <c r="I55" s="8"/>
      <c r="J55" s="8">
        <f t="shared" si="1"/>
        <v>45389.26999999999</v>
      </c>
    </row>
    <row r="56" spans="1:10" ht="18" customHeight="1" x14ac:dyDescent="0.25">
      <c r="A56" s="9" t="s">
        <v>110</v>
      </c>
      <c r="B56" s="10" t="s">
        <v>111</v>
      </c>
      <c r="C56" s="10" t="s">
        <v>112</v>
      </c>
      <c r="D56" s="11"/>
      <c r="E56" s="11" t="s">
        <v>27</v>
      </c>
      <c r="F56" s="12">
        <v>99</v>
      </c>
      <c r="G56" s="13">
        <v>594</v>
      </c>
      <c r="H56" s="13"/>
      <c r="I56" s="13"/>
      <c r="J56" s="13">
        <f t="shared" si="1"/>
        <v>44795.26999999999</v>
      </c>
    </row>
    <row r="57" spans="1:10" ht="18" customHeight="1" x14ac:dyDescent="0.25">
      <c r="A57" s="4" t="s">
        <v>110</v>
      </c>
      <c r="B57" s="5" t="s">
        <v>113</v>
      </c>
      <c r="C57" s="5" t="s">
        <v>114</v>
      </c>
      <c r="D57" s="6"/>
      <c r="E57" s="6" t="s">
        <v>27</v>
      </c>
      <c r="F57" s="14">
        <v>148</v>
      </c>
      <c r="G57" s="8">
        <v>888</v>
      </c>
      <c r="H57" s="8"/>
      <c r="I57" s="8"/>
      <c r="J57" s="8">
        <f t="shared" si="1"/>
        <v>43907.26999999999</v>
      </c>
    </row>
    <row r="58" spans="1:10" ht="18" customHeight="1" x14ac:dyDescent="0.25">
      <c r="A58" s="9" t="s">
        <v>106</v>
      </c>
      <c r="B58" s="10" t="s">
        <v>30</v>
      </c>
      <c r="C58" s="10" t="s">
        <v>115</v>
      </c>
      <c r="D58" s="11"/>
      <c r="E58" s="11" t="s">
        <v>32</v>
      </c>
      <c r="F58" s="12">
        <v>11.08</v>
      </c>
      <c r="G58" s="13">
        <v>66.48</v>
      </c>
      <c r="H58" s="13"/>
      <c r="I58" s="13"/>
      <c r="J58" s="13">
        <f t="shared" si="1"/>
        <v>43840.789999999986</v>
      </c>
    </row>
    <row r="59" spans="1:10" ht="18" customHeight="1" x14ac:dyDescent="0.25">
      <c r="A59" s="4" t="s">
        <v>106</v>
      </c>
      <c r="B59" s="5" t="s">
        <v>79</v>
      </c>
      <c r="C59" s="5" t="s">
        <v>116</v>
      </c>
      <c r="D59" s="6"/>
      <c r="E59" s="6" t="s">
        <v>62</v>
      </c>
      <c r="F59" s="14"/>
      <c r="G59" s="8">
        <v>14.98</v>
      </c>
      <c r="H59" s="8"/>
      <c r="I59" s="8"/>
      <c r="J59" s="8">
        <f t="shared" si="1"/>
        <v>43825.809999999983</v>
      </c>
    </row>
    <row r="60" spans="1:10" ht="18" customHeight="1" x14ac:dyDescent="0.25">
      <c r="A60" s="9" t="s">
        <v>106</v>
      </c>
      <c r="B60" s="10" t="s">
        <v>117</v>
      </c>
      <c r="C60" s="10" t="s">
        <v>118</v>
      </c>
      <c r="D60" s="11"/>
      <c r="E60" s="11" t="s">
        <v>24</v>
      </c>
      <c r="F60" s="12">
        <v>4.17</v>
      </c>
      <c r="G60" s="13">
        <v>259</v>
      </c>
      <c r="H60" s="13"/>
      <c r="I60" s="13"/>
      <c r="J60" s="13">
        <f t="shared" si="1"/>
        <v>43566.809999999983</v>
      </c>
    </row>
    <row r="61" spans="1:10" ht="18" customHeight="1" x14ac:dyDescent="0.25">
      <c r="A61" s="4" t="s">
        <v>106</v>
      </c>
      <c r="B61" s="5" t="s">
        <v>119</v>
      </c>
      <c r="C61" s="5" t="s">
        <v>120</v>
      </c>
      <c r="D61" s="6"/>
      <c r="E61" s="6" t="s">
        <v>24</v>
      </c>
      <c r="F61" s="14">
        <v>5.94</v>
      </c>
      <c r="G61" s="8">
        <v>35.64</v>
      </c>
      <c r="H61" s="8"/>
      <c r="I61" s="8"/>
      <c r="J61" s="8">
        <f t="shared" si="1"/>
        <v>43531.169999999984</v>
      </c>
    </row>
    <row r="62" spans="1:10" ht="18" customHeight="1" x14ac:dyDescent="0.25">
      <c r="A62" s="9" t="s">
        <v>121</v>
      </c>
      <c r="B62" s="10" t="s">
        <v>122</v>
      </c>
      <c r="C62" s="10" t="s">
        <v>123</v>
      </c>
      <c r="D62" s="11"/>
      <c r="E62" s="11" t="s">
        <v>18</v>
      </c>
      <c r="F62" s="12"/>
      <c r="G62" s="13">
        <v>757.9</v>
      </c>
      <c r="H62" s="13"/>
      <c r="I62" s="13"/>
      <c r="J62" s="13">
        <f t="shared" si="1"/>
        <v>42773.269999999982</v>
      </c>
    </row>
    <row r="63" spans="1:10" ht="18" customHeight="1" x14ac:dyDescent="0.25">
      <c r="A63" s="4" t="s">
        <v>121</v>
      </c>
      <c r="B63" s="5" t="s">
        <v>122</v>
      </c>
      <c r="C63" s="5" t="s">
        <v>90</v>
      </c>
      <c r="D63" s="6"/>
      <c r="E63" s="6" t="s">
        <v>35</v>
      </c>
      <c r="F63" s="14"/>
      <c r="G63" s="8">
        <v>162.44999999999999</v>
      </c>
      <c r="H63" s="8"/>
      <c r="I63" s="8"/>
      <c r="J63" s="8">
        <f t="shared" si="1"/>
        <v>42610.819999999985</v>
      </c>
    </row>
    <row r="64" spans="1:10" ht="18" customHeight="1" x14ac:dyDescent="0.25">
      <c r="A64" s="9" t="s">
        <v>121</v>
      </c>
      <c r="B64" s="10" t="s">
        <v>124</v>
      </c>
      <c r="C64" s="10" t="s">
        <v>71</v>
      </c>
      <c r="D64" s="11"/>
      <c r="E64" s="11" t="s">
        <v>47</v>
      </c>
      <c r="F64" s="12"/>
      <c r="G64" s="13">
        <v>53.06</v>
      </c>
      <c r="H64" s="13"/>
      <c r="I64" s="13"/>
      <c r="J64" s="13">
        <f t="shared" si="1"/>
        <v>42557.759999999987</v>
      </c>
    </row>
    <row r="65" spans="1:10" ht="18" customHeight="1" x14ac:dyDescent="0.25">
      <c r="A65" s="4" t="s">
        <v>121</v>
      </c>
      <c r="B65" s="5" t="s">
        <v>125</v>
      </c>
      <c r="C65" s="5" t="s">
        <v>67</v>
      </c>
      <c r="D65" s="6"/>
      <c r="E65" s="6" t="s">
        <v>68</v>
      </c>
      <c r="F65" s="14">
        <v>1.82</v>
      </c>
      <c r="G65" s="8">
        <v>10.91</v>
      </c>
      <c r="H65" s="8"/>
      <c r="I65" s="8"/>
      <c r="J65" s="8">
        <f t="shared" si="1"/>
        <v>42546.849999999984</v>
      </c>
    </row>
    <row r="66" spans="1:10" ht="18" customHeight="1" x14ac:dyDescent="0.25">
      <c r="A66" s="9" t="s">
        <v>121</v>
      </c>
      <c r="B66" s="10" t="s">
        <v>126</v>
      </c>
      <c r="C66" s="10" t="s">
        <v>127</v>
      </c>
      <c r="D66" s="11"/>
      <c r="E66" s="11" t="s">
        <v>68</v>
      </c>
      <c r="F66" s="12"/>
      <c r="G66" s="13">
        <v>750</v>
      </c>
      <c r="H66" s="13"/>
      <c r="I66" s="13"/>
      <c r="J66" s="13">
        <f t="shared" si="1"/>
        <v>41796.849999999984</v>
      </c>
    </row>
    <row r="67" spans="1:10" ht="18" customHeight="1" x14ac:dyDescent="0.25">
      <c r="A67" s="4" t="s">
        <v>121</v>
      </c>
      <c r="B67" s="5" t="s">
        <v>30</v>
      </c>
      <c r="C67" s="5" t="s">
        <v>128</v>
      </c>
      <c r="D67" s="6"/>
      <c r="E67" s="6" t="s">
        <v>32</v>
      </c>
      <c r="F67" s="14">
        <v>13.85</v>
      </c>
      <c r="G67" s="8">
        <v>83.1</v>
      </c>
      <c r="H67" s="8">
        <v>0</v>
      </c>
      <c r="I67" s="8"/>
      <c r="J67" s="8">
        <f t="shared" si="1"/>
        <v>41713.749999999985</v>
      </c>
    </row>
    <row r="68" spans="1:10" ht="18" customHeight="1" x14ac:dyDescent="0.25">
      <c r="A68" s="9" t="s">
        <v>121</v>
      </c>
      <c r="B68" s="10" t="s">
        <v>129</v>
      </c>
      <c r="C68" s="10" t="s">
        <v>130</v>
      </c>
      <c r="D68" s="11"/>
      <c r="E68" s="11" t="s">
        <v>62</v>
      </c>
      <c r="F68" s="12">
        <v>17</v>
      </c>
      <c r="G68" s="13">
        <v>102</v>
      </c>
      <c r="H68" s="13"/>
      <c r="I68" s="13"/>
      <c r="J68" s="13">
        <f t="shared" si="1"/>
        <v>41611.749999999985</v>
      </c>
    </row>
    <row r="69" spans="1:10" ht="18" customHeight="1" x14ac:dyDescent="0.25">
      <c r="A69" s="4" t="s">
        <v>121</v>
      </c>
      <c r="B69" s="5" t="s">
        <v>129</v>
      </c>
      <c r="C69" s="5" t="s">
        <v>131</v>
      </c>
      <c r="D69" s="6"/>
      <c r="E69" s="6" t="s">
        <v>62</v>
      </c>
      <c r="F69" s="14">
        <v>17</v>
      </c>
      <c r="G69" s="8">
        <v>102</v>
      </c>
      <c r="H69" s="8"/>
      <c r="I69" s="8"/>
      <c r="J69" s="8">
        <f t="shared" si="1"/>
        <v>41509.749999999985</v>
      </c>
    </row>
    <row r="70" spans="1:10" ht="18" customHeight="1" x14ac:dyDescent="0.25">
      <c r="A70" s="9" t="s">
        <v>121</v>
      </c>
      <c r="B70" s="10" t="s">
        <v>132</v>
      </c>
      <c r="C70" s="10" t="s">
        <v>133</v>
      </c>
      <c r="D70" s="11"/>
      <c r="E70" s="11" t="s">
        <v>44</v>
      </c>
      <c r="F70" s="12"/>
      <c r="G70" s="13">
        <v>541.62</v>
      </c>
      <c r="H70" s="13"/>
      <c r="I70" s="13"/>
      <c r="J70" s="13">
        <f t="shared" si="1"/>
        <v>40968.129999999983</v>
      </c>
    </row>
    <row r="71" spans="1:10" ht="18" customHeight="1" x14ac:dyDescent="0.25">
      <c r="A71" s="4" t="s">
        <v>121</v>
      </c>
      <c r="B71" s="5" t="s">
        <v>25</v>
      </c>
      <c r="C71" s="5" t="s">
        <v>134</v>
      </c>
      <c r="D71" s="6"/>
      <c r="E71" s="6" t="s">
        <v>27</v>
      </c>
      <c r="F71" s="14">
        <v>99</v>
      </c>
      <c r="G71" s="8">
        <v>594</v>
      </c>
      <c r="H71" s="8"/>
      <c r="I71" s="8"/>
      <c r="J71" s="8">
        <f t="shared" si="1"/>
        <v>40374.129999999983</v>
      </c>
    </row>
    <row r="72" spans="1:10" ht="18" customHeight="1" x14ac:dyDescent="0.25">
      <c r="A72" s="9" t="s">
        <v>121</v>
      </c>
      <c r="B72" s="10" t="s">
        <v>66</v>
      </c>
      <c r="C72" s="10" t="s">
        <v>135</v>
      </c>
      <c r="D72" s="11"/>
      <c r="E72" s="11" t="s">
        <v>24</v>
      </c>
      <c r="F72" s="12">
        <v>735.4</v>
      </c>
      <c r="G72" s="13">
        <v>4412.3999999999996</v>
      </c>
      <c r="H72" s="13"/>
      <c r="I72" s="13"/>
      <c r="J72" s="13">
        <f t="shared" si="1"/>
        <v>35961.729999999981</v>
      </c>
    </row>
    <row r="73" spans="1:10" ht="18" customHeight="1" x14ac:dyDescent="0.25">
      <c r="A73" s="4" t="s">
        <v>121</v>
      </c>
      <c r="B73" s="5" t="s">
        <v>136</v>
      </c>
      <c r="C73" s="5" t="s">
        <v>14</v>
      </c>
      <c r="D73" s="6"/>
      <c r="E73" s="6" t="s">
        <v>14</v>
      </c>
      <c r="F73" s="14"/>
      <c r="G73" s="8"/>
      <c r="H73" s="8"/>
      <c r="I73" s="8">
        <v>11805</v>
      </c>
      <c r="J73" s="8">
        <f t="shared" si="1"/>
        <v>47766.729999999981</v>
      </c>
    </row>
    <row r="74" spans="1:10" ht="18" customHeight="1" x14ac:dyDescent="0.25">
      <c r="A74" s="9" t="s">
        <v>121</v>
      </c>
      <c r="B74" s="10" t="s">
        <v>96</v>
      </c>
      <c r="C74" s="10" t="s">
        <v>96</v>
      </c>
      <c r="D74" s="11"/>
      <c r="E74" s="11" t="s">
        <v>93</v>
      </c>
      <c r="F74" s="12"/>
      <c r="G74" s="13">
        <v>3.57</v>
      </c>
      <c r="H74" s="13"/>
      <c r="I74" s="13"/>
      <c r="J74" s="13">
        <f t="shared" si="1"/>
        <v>47763.159999999982</v>
      </c>
    </row>
    <row r="75" spans="1:10" ht="18" customHeight="1" x14ac:dyDescent="0.25">
      <c r="A75" s="4" t="s">
        <v>121</v>
      </c>
      <c r="B75" s="5" t="s">
        <v>79</v>
      </c>
      <c r="C75" s="5" t="s">
        <v>67</v>
      </c>
      <c r="D75" s="6"/>
      <c r="E75" s="6" t="s">
        <v>68</v>
      </c>
      <c r="F75" s="14"/>
      <c r="G75" s="8">
        <v>38</v>
      </c>
      <c r="H75" s="8"/>
      <c r="I75" s="8"/>
      <c r="J75" s="8">
        <f t="shared" si="1"/>
        <v>47725.159999999982</v>
      </c>
    </row>
    <row r="76" spans="1:10" ht="18" customHeight="1" x14ac:dyDescent="0.25">
      <c r="A76" s="9" t="s">
        <v>137</v>
      </c>
      <c r="B76" s="10" t="s">
        <v>122</v>
      </c>
      <c r="C76" s="10" t="s">
        <v>123</v>
      </c>
      <c r="D76" s="11"/>
      <c r="E76" s="11" t="s">
        <v>18</v>
      </c>
      <c r="F76" s="12"/>
      <c r="G76" s="13">
        <v>757.9</v>
      </c>
      <c r="H76" s="13"/>
      <c r="I76" s="13"/>
      <c r="J76" s="13">
        <f t="shared" si="1"/>
        <v>46967.25999999998</v>
      </c>
    </row>
    <row r="77" spans="1:10" ht="18" customHeight="1" x14ac:dyDescent="0.25">
      <c r="A77" s="4" t="s">
        <v>137</v>
      </c>
      <c r="B77" s="5" t="s">
        <v>122</v>
      </c>
      <c r="C77" s="5" t="s">
        <v>90</v>
      </c>
      <c r="D77" s="6"/>
      <c r="E77" s="6" t="s">
        <v>35</v>
      </c>
      <c r="F77" s="14"/>
      <c r="G77" s="8">
        <v>57.51</v>
      </c>
      <c r="H77" s="8"/>
      <c r="I77" s="8"/>
      <c r="J77" s="8">
        <f t="shared" si="1"/>
        <v>46909.749999999978</v>
      </c>
    </row>
    <row r="78" spans="1:10" ht="18" customHeight="1" x14ac:dyDescent="0.25">
      <c r="A78" s="9" t="s">
        <v>137</v>
      </c>
      <c r="B78" s="10" t="s">
        <v>46</v>
      </c>
      <c r="C78" s="10" t="s">
        <v>71</v>
      </c>
      <c r="D78" s="11"/>
      <c r="E78" s="11" t="s">
        <v>47</v>
      </c>
      <c r="F78" s="12"/>
      <c r="G78" s="13">
        <v>53.06</v>
      </c>
      <c r="H78" s="13"/>
      <c r="I78" s="13"/>
      <c r="J78" s="13">
        <f t="shared" si="1"/>
        <v>46856.689999999981</v>
      </c>
    </row>
    <row r="79" spans="1:10" ht="18" customHeight="1" x14ac:dyDescent="0.25">
      <c r="A79" s="4" t="s">
        <v>137</v>
      </c>
      <c r="B79" s="5" t="s">
        <v>138</v>
      </c>
      <c r="C79" s="5" t="s">
        <v>139</v>
      </c>
      <c r="D79" s="6"/>
      <c r="E79" s="6" t="s">
        <v>68</v>
      </c>
      <c r="F79" s="14"/>
      <c r="G79" s="8">
        <v>25.2</v>
      </c>
      <c r="H79" s="8"/>
      <c r="I79" s="8"/>
      <c r="J79" s="8">
        <f t="shared" si="1"/>
        <v>46831.489999999983</v>
      </c>
    </row>
    <row r="80" spans="1:10" ht="18" customHeight="1" x14ac:dyDescent="0.25">
      <c r="A80" s="9" t="s">
        <v>137</v>
      </c>
      <c r="B80" s="10" t="s">
        <v>30</v>
      </c>
      <c r="C80" s="10" t="s">
        <v>140</v>
      </c>
      <c r="D80" s="11"/>
      <c r="E80" s="11" t="s">
        <v>32</v>
      </c>
      <c r="F80" s="12">
        <v>11.05</v>
      </c>
      <c r="G80" s="13">
        <v>66.48</v>
      </c>
      <c r="H80" s="13"/>
      <c r="I80" s="13"/>
      <c r="J80" s="13">
        <f t="shared" si="1"/>
        <v>46765.00999999998</v>
      </c>
    </row>
    <row r="81" spans="1:10" ht="18" customHeight="1" x14ac:dyDescent="0.25">
      <c r="A81" s="4" t="s">
        <v>137</v>
      </c>
      <c r="B81" s="5" t="s">
        <v>76</v>
      </c>
      <c r="C81" s="5" t="s">
        <v>77</v>
      </c>
      <c r="D81" s="6"/>
      <c r="E81" s="6" t="s">
        <v>78</v>
      </c>
      <c r="F81" s="14">
        <v>17.57</v>
      </c>
      <c r="G81" s="8">
        <v>105.44</v>
      </c>
      <c r="H81" s="8"/>
      <c r="I81" s="8"/>
      <c r="J81" s="8">
        <f t="shared" si="1"/>
        <v>46659.569999999978</v>
      </c>
    </row>
    <row r="82" spans="1:10" ht="18" customHeight="1" x14ac:dyDescent="0.25">
      <c r="A82" s="9" t="s">
        <v>137</v>
      </c>
      <c r="B82" s="10" t="s">
        <v>141</v>
      </c>
      <c r="C82" s="10" t="s">
        <v>142</v>
      </c>
      <c r="D82" s="11"/>
      <c r="E82" s="11" t="s">
        <v>68</v>
      </c>
      <c r="F82" s="12"/>
      <c r="G82" s="13">
        <v>91</v>
      </c>
      <c r="H82" s="13"/>
      <c r="I82" s="13"/>
      <c r="J82" s="13">
        <f t="shared" si="1"/>
        <v>46568.569999999978</v>
      </c>
    </row>
    <row r="83" spans="1:10" ht="18" customHeight="1" x14ac:dyDescent="0.25">
      <c r="A83" s="4" t="s">
        <v>137</v>
      </c>
      <c r="B83" s="5" t="s">
        <v>143</v>
      </c>
      <c r="C83" s="5" t="s">
        <v>144</v>
      </c>
      <c r="D83" s="6"/>
      <c r="E83" s="6" t="s">
        <v>145</v>
      </c>
      <c r="F83" s="14"/>
      <c r="G83" s="8"/>
      <c r="H83" s="8"/>
      <c r="I83" s="8">
        <v>425</v>
      </c>
      <c r="J83" s="8">
        <f t="shared" si="1"/>
        <v>46993.569999999978</v>
      </c>
    </row>
    <row r="84" spans="1:10" ht="18" customHeight="1" x14ac:dyDescent="0.25">
      <c r="A84" s="9" t="s">
        <v>137</v>
      </c>
      <c r="B84" s="10" t="s">
        <v>39</v>
      </c>
      <c r="C84" s="10" t="s">
        <v>146</v>
      </c>
      <c r="D84" s="11"/>
      <c r="E84" s="11" t="s">
        <v>41</v>
      </c>
      <c r="F84" s="12"/>
      <c r="G84" s="13"/>
      <c r="H84" s="13"/>
      <c r="I84" s="13">
        <v>240.69</v>
      </c>
      <c r="J84" s="13">
        <f t="shared" si="1"/>
        <v>47234.25999999998</v>
      </c>
    </row>
    <row r="85" spans="1:10" ht="18" customHeight="1" x14ac:dyDescent="0.25">
      <c r="A85" s="4" t="s">
        <v>137</v>
      </c>
      <c r="B85" s="5" t="s">
        <v>96</v>
      </c>
      <c r="C85" s="5" t="s">
        <v>147</v>
      </c>
      <c r="D85" s="6"/>
      <c r="E85" s="6" t="s">
        <v>93</v>
      </c>
      <c r="F85" s="14"/>
      <c r="G85" s="8">
        <v>3.57</v>
      </c>
      <c r="H85" s="8"/>
      <c r="I85" s="8"/>
      <c r="J85" s="8">
        <f t="shared" si="1"/>
        <v>47230.689999999981</v>
      </c>
    </row>
    <row r="86" spans="1:10" ht="18" customHeight="1" x14ac:dyDescent="0.25">
      <c r="A86" s="9" t="s">
        <v>137</v>
      </c>
      <c r="B86" s="10" t="s">
        <v>148</v>
      </c>
      <c r="C86" s="10" t="s">
        <v>149</v>
      </c>
      <c r="D86" s="11"/>
      <c r="E86" s="11" t="s">
        <v>27</v>
      </c>
      <c r="F86" s="12">
        <v>99</v>
      </c>
      <c r="G86" s="13">
        <v>594</v>
      </c>
      <c r="H86" s="13"/>
      <c r="I86" s="13"/>
      <c r="J86" s="13">
        <f t="shared" si="1"/>
        <v>46636.689999999981</v>
      </c>
    </row>
    <row r="87" spans="1:10" ht="18" customHeight="1" x14ac:dyDescent="0.25">
      <c r="A87" s="4" t="s">
        <v>137</v>
      </c>
      <c r="B87" s="5" t="s">
        <v>150</v>
      </c>
      <c r="C87" s="5" t="s">
        <v>151</v>
      </c>
      <c r="D87" s="6"/>
      <c r="E87" s="6" t="s">
        <v>62</v>
      </c>
      <c r="F87" s="14">
        <v>188.18</v>
      </c>
      <c r="G87" s="8">
        <v>1129.06</v>
      </c>
      <c r="H87" s="8"/>
      <c r="I87" s="8"/>
      <c r="J87" s="8">
        <f t="shared" ref="J87:J132" si="2">IF(ISNUMBER(TRIM(J86)*1),J86-(G87-H87)+I87,(G87-H87)+I87)</f>
        <v>45507.629999999983</v>
      </c>
    </row>
    <row r="88" spans="1:10" ht="18" customHeight="1" x14ac:dyDescent="0.25">
      <c r="A88" s="9" t="s">
        <v>152</v>
      </c>
      <c r="B88" s="10" t="s">
        <v>30</v>
      </c>
      <c r="C88" s="10" t="s">
        <v>140</v>
      </c>
      <c r="D88" s="11"/>
      <c r="E88" s="11" t="s">
        <v>32</v>
      </c>
      <c r="F88" s="12">
        <v>11.08</v>
      </c>
      <c r="G88" s="13">
        <v>66.48</v>
      </c>
      <c r="H88" s="13"/>
      <c r="I88" s="13"/>
      <c r="J88" s="13">
        <f t="shared" si="2"/>
        <v>45441.14999999998</v>
      </c>
    </row>
    <row r="89" spans="1:10" ht="18" customHeight="1" x14ac:dyDescent="0.25">
      <c r="A89" s="4" t="s">
        <v>153</v>
      </c>
      <c r="B89" s="5" t="s">
        <v>154</v>
      </c>
      <c r="C89" s="5" t="s">
        <v>67</v>
      </c>
      <c r="D89" s="6"/>
      <c r="E89" s="6" t="s">
        <v>24</v>
      </c>
      <c r="F89" s="14">
        <v>1183</v>
      </c>
      <c r="G89" s="8">
        <v>7098</v>
      </c>
      <c r="H89" s="8"/>
      <c r="I89" s="8"/>
      <c r="J89" s="8">
        <f t="shared" si="2"/>
        <v>38343.14999999998</v>
      </c>
    </row>
    <row r="90" spans="1:10" ht="18" customHeight="1" x14ac:dyDescent="0.25">
      <c r="A90" s="9" t="s">
        <v>153</v>
      </c>
      <c r="B90" s="10" t="s">
        <v>155</v>
      </c>
      <c r="C90" s="10" t="s">
        <v>17</v>
      </c>
      <c r="D90" s="11"/>
      <c r="E90" s="11" t="s">
        <v>18</v>
      </c>
      <c r="F90" s="12"/>
      <c r="G90" s="13">
        <v>757.9</v>
      </c>
      <c r="H90" s="13"/>
      <c r="I90" s="13"/>
      <c r="J90" s="13">
        <f t="shared" si="2"/>
        <v>37585.249999999978</v>
      </c>
    </row>
    <row r="91" spans="1:10" ht="18" customHeight="1" x14ac:dyDescent="0.25">
      <c r="A91" s="4" t="s">
        <v>153</v>
      </c>
      <c r="B91" s="5" t="s">
        <v>33</v>
      </c>
      <c r="C91" s="5" t="s">
        <v>90</v>
      </c>
      <c r="D91" s="6"/>
      <c r="E91" s="6" t="s">
        <v>35</v>
      </c>
      <c r="F91" s="14"/>
      <c r="G91" s="8">
        <v>160.44</v>
      </c>
      <c r="H91" s="8"/>
      <c r="I91" s="8"/>
      <c r="J91" s="8">
        <f t="shared" si="2"/>
        <v>37424.809999999976</v>
      </c>
    </row>
    <row r="92" spans="1:10" ht="18" customHeight="1" x14ac:dyDescent="0.25">
      <c r="A92" s="9" t="s">
        <v>153</v>
      </c>
      <c r="B92" s="10" t="s">
        <v>124</v>
      </c>
      <c r="C92" s="10" t="s">
        <v>71</v>
      </c>
      <c r="D92" s="11"/>
      <c r="E92" s="11" t="s">
        <v>47</v>
      </c>
      <c r="F92" s="12"/>
      <c r="G92" s="13">
        <v>53.06</v>
      </c>
      <c r="H92" s="13"/>
      <c r="I92" s="13"/>
      <c r="J92" s="13">
        <f t="shared" si="2"/>
        <v>37371.749999999978</v>
      </c>
    </row>
    <row r="93" spans="1:10" ht="18" customHeight="1" x14ac:dyDescent="0.25">
      <c r="A93" s="4" t="s">
        <v>153</v>
      </c>
      <c r="B93" s="5" t="s">
        <v>136</v>
      </c>
      <c r="C93" s="5" t="s">
        <v>156</v>
      </c>
      <c r="D93" s="6"/>
      <c r="E93" s="6" t="s">
        <v>24</v>
      </c>
      <c r="F93" s="14"/>
      <c r="G93" s="8">
        <v>475</v>
      </c>
      <c r="H93" s="8"/>
      <c r="I93" s="8"/>
      <c r="J93" s="8">
        <f t="shared" si="2"/>
        <v>36896.749999999978</v>
      </c>
    </row>
    <row r="94" spans="1:10" ht="18" customHeight="1" x14ac:dyDescent="0.25">
      <c r="A94" s="9" t="s">
        <v>153</v>
      </c>
      <c r="B94" s="10" t="s">
        <v>129</v>
      </c>
      <c r="C94" s="10" t="s">
        <v>157</v>
      </c>
      <c r="D94" s="11"/>
      <c r="E94" s="11" t="s">
        <v>62</v>
      </c>
      <c r="F94" s="12">
        <v>19</v>
      </c>
      <c r="G94" s="13">
        <v>114</v>
      </c>
      <c r="H94" s="13"/>
      <c r="I94" s="13"/>
      <c r="J94" s="13">
        <f t="shared" si="2"/>
        <v>36782.749999999978</v>
      </c>
    </row>
    <row r="95" spans="1:10" ht="18" customHeight="1" x14ac:dyDescent="0.25">
      <c r="A95" s="4" t="s">
        <v>153</v>
      </c>
      <c r="B95" s="5" t="s">
        <v>30</v>
      </c>
      <c r="C95" s="5" t="s">
        <v>140</v>
      </c>
      <c r="D95" s="6"/>
      <c r="E95" s="6" t="s">
        <v>32</v>
      </c>
      <c r="F95" s="14">
        <v>11.08</v>
      </c>
      <c r="G95" s="8">
        <v>66.48</v>
      </c>
      <c r="H95" s="8"/>
      <c r="I95" s="8"/>
      <c r="J95" s="8">
        <f t="shared" si="2"/>
        <v>36716.269999999975</v>
      </c>
    </row>
    <row r="96" spans="1:10" ht="18" customHeight="1" x14ac:dyDescent="0.25">
      <c r="A96" s="9" t="s">
        <v>153</v>
      </c>
      <c r="B96" s="10" t="s">
        <v>158</v>
      </c>
      <c r="C96" s="10" t="s">
        <v>159</v>
      </c>
      <c r="D96" s="11"/>
      <c r="E96" s="11" t="s">
        <v>160</v>
      </c>
      <c r="F96" s="12"/>
      <c r="G96" s="13">
        <v>60</v>
      </c>
      <c r="H96" s="13"/>
      <c r="I96" s="13"/>
      <c r="J96" s="13">
        <f t="shared" si="2"/>
        <v>36656.269999999975</v>
      </c>
    </row>
    <row r="97" spans="1:10" ht="18" customHeight="1" x14ac:dyDescent="0.25">
      <c r="A97" s="4" t="s">
        <v>153</v>
      </c>
      <c r="B97" s="5" t="s">
        <v>143</v>
      </c>
      <c r="C97" s="5" t="s">
        <v>161</v>
      </c>
      <c r="D97" s="6"/>
      <c r="E97" s="6" t="s">
        <v>145</v>
      </c>
      <c r="F97" s="14"/>
      <c r="G97" s="8"/>
      <c r="H97" s="8"/>
      <c r="I97" s="8">
        <v>200</v>
      </c>
      <c r="J97" s="8">
        <f t="shared" si="2"/>
        <v>36856.269999999975</v>
      </c>
    </row>
    <row r="98" spans="1:10" ht="18" customHeight="1" x14ac:dyDescent="0.25">
      <c r="A98" s="9" t="s">
        <v>153</v>
      </c>
      <c r="B98" s="10" t="s">
        <v>162</v>
      </c>
      <c r="C98" s="10" t="s">
        <v>163</v>
      </c>
      <c r="D98" s="11"/>
      <c r="E98" s="11" t="s">
        <v>24</v>
      </c>
      <c r="F98" s="12">
        <v>1067</v>
      </c>
      <c r="G98" s="13">
        <v>6402</v>
      </c>
      <c r="H98" s="13"/>
      <c r="I98" s="13"/>
      <c r="J98" s="13">
        <f t="shared" si="2"/>
        <v>30454.269999999975</v>
      </c>
    </row>
    <row r="99" spans="1:10" ht="18" customHeight="1" x14ac:dyDescent="0.25">
      <c r="A99" s="4" t="s">
        <v>164</v>
      </c>
      <c r="B99" s="5" t="s">
        <v>165</v>
      </c>
      <c r="C99" s="5" t="s">
        <v>166</v>
      </c>
      <c r="D99" s="6"/>
      <c r="E99" s="6" t="s">
        <v>167</v>
      </c>
      <c r="F99" s="14"/>
      <c r="G99" s="8">
        <v>50</v>
      </c>
      <c r="H99" s="8"/>
      <c r="I99" s="8"/>
      <c r="J99" s="8">
        <f t="shared" si="2"/>
        <v>30404.269999999975</v>
      </c>
    </row>
    <row r="100" spans="1:10" ht="18" customHeight="1" x14ac:dyDescent="0.25">
      <c r="A100" s="9" t="s">
        <v>168</v>
      </c>
      <c r="B100" s="10" t="s">
        <v>79</v>
      </c>
      <c r="C100" s="10" t="s">
        <v>169</v>
      </c>
      <c r="D100" s="11"/>
      <c r="E100" s="11" t="s">
        <v>170</v>
      </c>
      <c r="F100" s="12"/>
      <c r="G100" s="13">
        <v>200</v>
      </c>
      <c r="H100" s="13"/>
      <c r="I100" s="13"/>
      <c r="J100" s="13">
        <f t="shared" si="2"/>
        <v>30204.269999999975</v>
      </c>
    </row>
    <row r="101" spans="1:10" ht="18" customHeight="1" x14ac:dyDescent="0.25">
      <c r="A101" s="4" t="s">
        <v>168</v>
      </c>
      <c r="B101" s="5" t="s">
        <v>171</v>
      </c>
      <c r="C101" s="5" t="s">
        <v>161</v>
      </c>
      <c r="D101" s="6"/>
      <c r="E101" s="6" t="s">
        <v>167</v>
      </c>
      <c r="F101" s="14"/>
      <c r="G101" s="8">
        <v>575</v>
      </c>
      <c r="H101" s="8"/>
      <c r="I101" s="8"/>
      <c r="J101" s="8">
        <f t="shared" si="2"/>
        <v>29629.269999999975</v>
      </c>
    </row>
    <row r="102" spans="1:10" ht="18" customHeight="1" x14ac:dyDescent="0.25">
      <c r="A102" s="9" t="s">
        <v>168</v>
      </c>
      <c r="B102" s="10" t="s">
        <v>122</v>
      </c>
      <c r="C102" s="10" t="s">
        <v>17</v>
      </c>
      <c r="D102" s="11"/>
      <c r="E102" s="11" t="s">
        <v>18</v>
      </c>
      <c r="F102" s="12"/>
      <c r="G102" s="13">
        <v>757.9</v>
      </c>
      <c r="H102" s="13"/>
      <c r="I102" s="13"/>
      <c r="J102" s="13">
        <f t="shared" si="2"/>
        <v>28871.369999999974</v>
      </c>
    </row>
    <row r="103" spans="1:10" ht="18" customHeight="1" x14ac:dyDescent="0.25">
      <c r="A103" s="4" t="s">
        <v>168</v>
      </c>
      <c r="B103" s="5" t="s">
        <v>122</v>
      </c>
      <c r="C103" s="5" t="s">
        <v>90</v>
      </c>
      <c r="D103" s="6"/>
      <c r="E103" s="6" t="s">
        <v>35</v>
      </c>
      <c r="F103" s="14"/>
      <c r="G103" s="8">
        <v>72.989999999999995</v>
      </c>
      <c r="H103" s="8"/>
      <c r="I103" s="8"/>
      <c r="J103" s="8">
        <f t="shared" si="2"/>
        <v>28798.379999999972</v>
      </c>
    </row>
    <row r="104" spans="1:10" ht="18" customHeight="1" x14ac:dyDescent="0.25">
      <c r="A104" s="9" t="s">
        <v>164</v>
      </c>
      <c r="B104" s="10" t="s">
        <v>46</v>
      </c>
      <c r="C104" s="10" t="s">
        <v>71</v>
      </c>
      <c r="D104" s="11"/>
      <c r="E104" s="11" t="s">
        <v>47</v>
      </c>
      <c r="F104" s="12"/>
      <c r="G104" s="13">
        <v>53.06</v>
      </c>
      <c r="H104" s="13"/>
      <c r="I104" s="13"/>
      <c r="J104" s="13">
        <f t="shared" si="2"/>
        <v>28745.319999999971</v>
      </c>
    </row>
    <row r="105" spans="1:10" ht="18" customHeight="1" x14ac:dyDescent="0.25">
      <c r="A105" s="4" t="s">
        <v>168</v>
      </c>
      <c r="B105" s="5" t="s">
        <v>172</v>
      </c>
      <c r="C105" s="5" t="s">
        <v>173</v>
      </c>
      <c r="D105" s="6"/>
      <c r="E105" s="6" t="s">
        <v>68</v>
      </c>
      <c r="F105" s="14">
        <v>13</v>
      </c>
      <c r="G105" s="8">
        <v>78</v>
      </c>
      <c r="H105" s="8"/>
      <c r="I105" s="8"/>
      <c r="J105" s="8">
        <f t="shared" si="2"/>
        <v>28667.319999999971</v>
      </c>
    </row>
    <row r="106" spans="1:10" ht="18" customHeight="1" x14ac:dyDescent="0.25">
      <c r="A106" s="9" t="s">
        <v>168</v>
      </c>
      <c r="B106" s="10" t="s">
        <v>76</v>
      </c>
      <c r="C106" s="10" t="s">
        <v>78</v>
      </c>
      <c r="D106" s="11"/>
      <c r="E106" s="11" t="s">
        <v>78</v>
      </c>
      <c r="F106" s="12">
        <v>6.09</v>
      </c>
      <c r="G106" s="13">
        <v>94.04</v>
      </c>
      <c r="H106" s="13"/>
      <c r="I106" s="13"/>
      <c r="J106" s="13">
        <f t="shared" si="2"/>
        <v>28573.27999999997</v>
      </c>
    </row>
    <row r="107" spans="1:10" ht="18" customHeight="1" x14ac:dyDescent="0.25">
      <c r="A107" s="4" t="s">
        <v>164</v>
      </c>
      <c r="B107" s="5" t="s">
        <v>174</v>
      </c>
      <c r="C107" s="5" t="s">
        <v>175</v>
      </c>
      <c r="D107" s="6"/>
      <c r="E107" s="6" t="s">
        <v>93</v>
      </c>
      <c r="F107" s="14"/>
      <c r="G107" s="8">
        <v>3.57</v>
      </c>
      <c r="H107" s="8"/>
      <c r="I107" s="8"/>
      <c r="J107" s="8">
        <f t="shared" si="2"/>
        <v>28569.70999999997</v>
      </c>
    </row>
    <row r="108" spans="1:10" ht="18" customHeight="1" x14ac:dyDescent="0.25">
      <c r="A108" s="9" t="s">
        <v>176</v>
      </c>
      <c r="B108" s="10" t="s">
        <v>122</v>
      </c>
      <c r="C108" s="10" t="s">
        <v>17</v>
      </c>
      <c r="D108" s="11"/>
      <c r="E108" s="11" t="s">
        <v>18</v>
      </c>
      <c r="F108" s="12"/>
      <c r="G108" s="13">
        <v>757.9</v>
      </c>
      <c r="H108" s="13"/>
      <c r="I108" s="13"/>
      <c r="J108" s="13">
        <f t="shared" si="2"/>
        <v>27811.809999999969</v>
      </c>
    </row>
    <row r="109" spans="1:10" ht="18" customHeight="1" x14ac:dyDescent="0.25">
      <c r="A109" s="4" t="s">
        <v>176</v>
      </c>
      <c r="B109" s="5" t="s">
        <v>122</v>
      </c>
      <c r="C109" s="5" t="s">
        <v>90</v>
      </c>
      <c r="D109" s="6"/>
      <c r="E109" s="6" t="s">
        <v>35</v>
      </c>
      <c r="F109" s="14"/>
      <c r="G109" s="8">
        <v>70.989999999999995</v>
      </c>
      <c r="H109" s="8"/>
      <c r="I109" s="8"/>
      <c r="J109" s="8">
        <f t="shared" si="2"/>
        <v>27740.819999999967</v>
      </c>
    </row>
    <row r="110" spans="1:10" ht="18" customHeight="1" x14ac:dyDescent="0.25">
      <c r="A110" s="9" t="s">
        <v>176</v>
      </c>
      <c r="B110" s="10" t="s">
        <v>46</v>
      </c>
      <c r="C110" s="10" t="s">
        <v>71</v>
      </c>
      <c r="D110" s="11"/>
      <c r="E110" s="11" t="s">
        <v>47</v>
      </c>
      <c r="F110" s="12"/>
      <c r="G110" s="13">
        <v>53.06</v>
      </c>
      <c r="H110" s="13"/>
      <c r="I110" s="13"/>
      <c r="J110" s="13">
        <f t="shared" si="2"/>
        <v>27687.759999999966</v>
      </c>
    </row>
    <row r="111" spans="1:10" ht="18" customHeight="1" x14ac:dyDescent="0.25">
      <c r="A111" s="4" t="s">
        <v>176</v>
      </c>
      <c r="B111" s="5" t="s">
        <v>174</v>
      </c>
      <c r="C111" s="5" t="s">
        <v>175</v>
      </c>
      <c r="D111" s="6"/>
      <c r="E111" s="6" t="s">
        <v>93</v>
      </c>
      <c r="F111" s="14"/>
      <c r="G111" s="8">
        <v>3.57</v>
      </c>
      <c r="H111" s="8"/>
      <c r="I111" s="8"/>
      <c r="J111" s="8">
        <f t="shared" si="2"/>
        <v>27684.189999999966</v>
      </c>
    </row>
    <row r="112" spans="1:10" ht="18" customHeight="1" x14ac:dyDescent="0.25">
      <c r="A112" s="9" t="s">
        <v>176</v>
      </c>
      <c r="B112" s="10" t="s">
        <v>30</v>
      </c>
      <c r="C112" s="10" t="s">
        <v>140</v>
      </c>
      <c r="D112" s="11"/>
      <c r="E112" s="11" t="s">
        <v>32</v>
      </c>
      <c r="F112" s="12">
        <v>11.08</v>
      </c>
      <c r="G112" s="13">
        <v>66.48</v>
      </c>
      <c r="H112" s="13"/>
      <c r="I112" s="13"/>
      <c r="J112" s="13">
        <f t="shared" si="2"/>
        <v>27617.709999999966</v>
      </c>
    </row>
    <row r="113" spans="1:10" ht="18" customHeight="1" x14ac:dyDescent="0.25">
      <c r="A113" s="4" t="s">
        <v>176</v>
      </c>
      <c r="B113" s="5" t="s">
        <v>30</v>
      </c>
      <c r="C113" s="5" t="s">
        <v>177</v>
      </c>
      <c r="D113" s="6"/>
      <c r="E113" s="6" t="s">
        <v>65</v>
      </c>
      <c r="F113" s="14">
        <v>2.74</v>
      </c>
      <c r="G113" s="8">
        <v>16.420000000000002</v>
      </c>
      <c r="H113" s="8"/>
      <c r="I113" s="8"/>
      <c r="J113" s="8">
        <f t="shared" si="2"/>
        <v>27601.289999999968</v>
      </c>
    </row>
    <row r="114" spans="1:10" ht="18" customHeight="1" x14ac:dyDescent="0.25">
      <c r="A114" s="9" t="s">
        <v>178</v>
      </c>
      <c r="B114" s="10" t="s">
        <v>174</v>
      </c>
      <c r="C114" s="10" t="s">
        <v>179</v>
      </c>
      <c r="D114" s="11"/>
      <c r="E114" s="11" t="s">
        <v>93</v>
      </c>
      <c r="F114" s="12"/>
      <c r="G114" s="13">
        <v>3.57</v>
      </c>
      <c r="H114" s="13"/>
      <c r="I114" s="13"/>
      <c r="J114" s="13">
        <f t="shared" si="2"/>
        <v>27597.719999999968</v>
      </c>
    </row>
    <row r="115" spans="1:10" ht="18" customHeight="1" x14ac:dyDescent="0.25">
      <c r="A115" s="4" t="s">
        <v>178</v>
      </c>
      <c r="B115" s="5" t="s">
        <v>122</v>
      </c>
      <c r="C115" s="5" t="s">
        <v>17</v>
      </c>
      <c r="D115" s="6"/>
      <c r="E115" s="6" t="s">
        <v>18</v>
      </c>
      <c r="F115" s="14"/>
      <c r="G115" s="8">
        <v>757.9</v>
      </c>
      <c r="H115" s="8"/>
      <c r="I115" s="8"/>
      <c r="J115" s="8">
        <f t="shared" si="2"/>
        <v>26839.819999999967</v>
      </c>
    </row>
    <row r="116" spans="1:10" ht="18" customHeight="1" x14ac:dyDescent="0.25">
      <c r="A116" s="9" t="s">
        <v>178</v>
      </c>
      <c r="B116" s="10" t="s">
        <v>122</v>
      </c>
      <c r="C116" s="10" t="s">
        <v>90</v>
      </c>
      <c r="D116" s="11"/>
      <c r="E116" s="11" t="s">
        <v>35</v>
      </c>
      <c r="F116" s="12"/>
      <c r="G116" s="13">
        <v>92.98</v>
      </c>
      <c r="H116" s="13"/>
      <c r="I116" s="13"/>
      <c r="J116" s="13">
        <f t="shared" si="2"/>
        <v>26746.839999999967</v>
      </c>
    </row>
    <row r="117" spans="1:10" ht="18" customHeight="1" x14ac:dyDescent="0.25">
      <c r="A117" s="4" t="s">
        <v>178</v>
      </c>
      <c r="B117" s="5" t="s">
        <v>46</v>
      </c>
      <c r="C117" s="5" t="s">
        <v>71</v>
      </c>
      <c r="D117" s="6"/>
      <c r="E117" s="6" t="s">
        <v>47</v>
      </c>
      <c r="F117" s="14"/>
      <c r="G117" s="8">
        <v>53.06</v>
      </c>
      <c r="H117" s="8"/>
      <c r="I117" s="8"/>
      <c r="J117" s="8">
        <f t="shared" si="2"/>
        <v>26693.779999999966</v>
      </c>
    </row>
    <row r="118" spans="1:10" ht="18" customHeight="1" x14ac:dyDescent="0.25">
      <c r="A118" s="9" t="s">
        <v>178</v>
      </c>
      <c r="B118" s="10" t="s">
        <v>39</v>
      </c>
      <c r="C118" s="10" t="s">
        <v>146</v>
      </c>
      <c r="D118" s="11"/>
      <c r="E118" s="11" t="s">
        <v>41</v>
      </c>
      <c r="F118" s="12"/>
      <c r="G118" s="13"/>
      <c r="H118" s="13"/>
      <c r="I118" s="13">
        <v>290.18</v>
      </c>
      <c r="J118" s="13">
        <f t="shared" si="2"/>
        <v>26983.959999999966</v>
      </c>
    </row>
    <row r="119" spans="1:10" ht="18" customHeight="1" x14ac:dyDescent="0.25">
      <c r="A119" s="4" t="s">
        <v>178</v>
      </c>
      <c r="B119" s="5" t="s">
        <v>30</v>
      </c>
      <c r="C119" s="5" t="s">
        <v>140</v>
      </c>
      <c r="D119" s="6"/>
      <c r="E119" s="6" t="s">
        <v>32</v>
      </c>
      <c r="F119" s="14">
        <v>11.08</v>
      </c>
      <c r="G119" s="8">
        <v>66.48</v>
      </c>
      <c r="H119" s="8"/>
      <c r="I119" s="8"/>
      <c r="J119" s="8">
        <f t="shared" si="2"/>
        <v>26917.479999999967</v>
      </c>
    </row>
    <row r="120" spans="1:10" ht="18" customHeight="1" x14ac:dyDescent="0.25">
      <c r="A120" s="9" t="s">
        <v>178</v>
      </c>
      <c r="B120" s="10" t="s">
        <v>180</v>
      </c>
      <c r="C120" s="10" t="s">
        <v>181</v>
      </c>
      <c r="D120" s="11"/>
      <c r="E120" s="11" t="s">
        <v>50</v>
      </c>
      <c r="F120" s="12">
        <v>14.17</v>
      </c>
      <c r="G120" s="13">
        <v>84.99</v>
      </c>
      <c r="H120" s="13"/>
      <c r="I120" s="13"/>
      <c r="J120" s="13">
        <f t="shared" si="2"/>
        <v>26832.489999999965</v>
      </c>
    </row>
    <row r="121" spans="1:10" ht="18" customHeight="1" x14ac:dyDescent="0.25">
      <c r="A121" s="4" t="s">
        <v>182</v>
      </c>
      <c r="B121" s="5" t="s">
        <v>79</v>
      </c>
      <c r="C121" s="5" t="s">
        <v>183</v>
      </c>
      <c r="D121" s="6"/>
      <c r="E121" s="6" t="s">
        <v>24</v>
      </c>
      <c r="F121" s="14">
        <v>98.61</v>
      </c>
      <c r="G121" s="8">
        <v>591.71</v>
      </c>
      <c r="H121" s="8"/>
      <c r="I121" s="8"/>
      <c r="J121" s="8">
        <f t="shared" si="2"/>
        <v>26240.779999999966</v>
      </c>
    </row>
    <row r="122" spans="1:10" ht="18" customHeight="1" x14ac:dyDescent="0.25">
      <c r="A122" s="9" t="s">
        <v>182</v>
      </c>
      <c r="B122" s="10" t="s">
        <v>122</v>
      </c>
      <c r="C122" s="10" t="s">
        <v>17</v>
      </c>
      <c r="D122" s="11"/>
      <c r="E122" s="11" t="s">
        <v>18</v>
      </c>
      <c r="F122" s="12"/>
      <c r="G122" s="13">
        <v>757.9</v>
      </c>
      <c r="H122" s="13"/>
      <c r="I122" s="13"/>
      <c r="J122" s="13">
        <f t="shared" si="2"/>
        <v>25482.879999999965</v>
      </c>
    </row>
    <row r="123" spans="1:10" ht="18" customHeight="1" x14ac:dyDescent="0.25">
      <c r="A123" s="4" t="s">
        <v>182</v>
      </c>
      <c r="B123" s="5" t="s">
        <v>33</v>
      </c>
      <c r="C123" s="5" t="s">
        <v>90</v>
      </c>
      <c r="D123" s="6"/>
      <c r="E123" s="6" t="s">
        <v>35</v>
      </c>
      <c r="F123" s="14"/>
      <c r="G123" s="8">
        <v>72.989999999999995</v>
      </c>
      <c r="H123" s="8"/>
      <c r="I123" s="8"/>
      <c r="J123" s="8">
        <f t="shared" si="2"/>
        <v>25409.889999999963</v>
      </c>
    </row>
    <row r="124" spans="1:10" ht="18" customHeight="1" x14ac:dyDescent="0.25">
      <c r="A124" s="9" t="s">
        <v>182</v>
      </c>
      <c r="B124" s="10" t="s">
        <v>30</v>
      </c>
      <c r="C124" s="10" t="s">
        <v>140</v>
      </c>
      <c r="D124" s="11"/>
      <c r="E124" s="11" t="s">
        <v>32</v>
      </c>
      <c r="F124" s="12">
        <v>11.08</v>
      </c>
      <c r="G124" s="13">
        <v>66.48</v>
      </c>
      <c r="H124" s="13"/>
      <c r="I124" s="13"/>
      <c r="J124" s="13">
        <f t="shared" si="2"/>
        <v>25343.409999999963</v>
      </c>
    </row>
    <row r="125" spans="1:10" ht="18" customHeight="1" x14ac:dyDescent="0.25">
      <c r="A125" s="4" t="s">
        <v>182</v>
      </c>
      <c r="B125" s="5" t="s">
        <v>30</v>
      </c>
      <c r="C125" s="5" t="s">
        <v>184</v>
      </c>
      <c r="D125" s="6"/>
      <c r="E125" s="6" t="s">
        <v>170</v>
      </c>
      <c r="F125" s="14"/>
      <c r="G125" s="8">
        <v>250</v>
      </c>
      <c r="H125" s="8"/>
      <c r="I125" s="8"/>
      <c r="J125" s="8">
        <f t="shared" si="2"/>
        <v>25093.409999999963</v>
      </c>
    </row>
    <row r="126" spans="1:10" ht="18" customHeight="1" x14ac:dyDescent="0.25">
      <c r="A126" s="9" t="s">
        <v>182</v>
      </c>
      <c r="B126" s="10" t="s">
        <v>185</v>
      </c>
      <c r="C126" s="10" t="s">
        <v>186</v>
      </c>
      <c r="D126" s="11"/>
      <c r="E126" s="11" t="s">
        <v>170</v>
      </c>
      <c r="F126" s="12"/>
      <c r="G126" s="13">
        <v>350</v>
      </c>
      <c r="H126" s="13"/>
      <c r="I126" s="13"/>
      <c r="J126" s="13">
        <f t="shared" si="2"/>
        <v>24743.409999999963</v>
      </c>
    </row>
    <row r="127" spans="1:10" ht="18" customHeight="1" x14ac:dyDescent="0.25">
      <c r="A127" s="4" t="s">
        <v>187</v>
      </c>
      <c r="B127" s="5" t="s">
        <v>188</v>
      </c>
      <c r="C127" s="5" t="s">
        <v>189</v>
      </c>
      <c r="D127" s="6"/>
      <c r="E127" s="6" t="s">
        <v>170</v>
      </c>
      <c r="F127" s="14"/>
      <c r="G127" s="8">
        <v>400</v>
      </c>
      <c r="H127" s="8"/>
      <c r="I127" s="8"/>
      <c r="J127" s="8">
        <f t="shared" si="2"/>
        <v>24343.409999999963</v>
      </c>
    </row>
    <row r="128" spans="1:10" ht="18" customHeight="1" x14ac:dyDescent="0.25">
      <c r="A128" s="9" t="s">
        <v>182</v>
      </c>
      <c r="B128" s="10" t="s">
        <v>46</v>
      </c>
      <c r="C128" s="10" t="s">
        <v>71</v>
      </c>
      <c r="D128" s="11"/>
      <c r="E128" s="11" t="s">
        <v>47</v>
      </c>
      <c r="F128" s="12"/>
      <c r="G128" s="13">
        <v>53.06</v>
      </c>
      <c r="H128" s="13"/>
      <c r="I128" s="13"/>
      <c r="J128" s="13">
        <f t="shared" si="2"/>
        <v>24290.349999999962</v>
      </c>
    </row>
    <row r="129" spans="1:10" ht="18" customHeight="1" x14ac:dyDescent="0.25">
      <c r="A129" s="4" t="s">
        <v>182</v>
      </c>
      <c r="B129" s="5" t="s">
        <v>174</v>
      </c>
      <c r="C129" s="5" t="s">
        <v>179</v>
      </c>
      <c r="D129" s="6"/>
      <c r="E129" s="6" t="s">
        <v>93</v>
      </c>
      <c r="F129" s="14"/>
      <c r="G129" s="8">
        <v>3.57</v>
      </c>
      <c r="H129" s="8"/>
      <c r="I129" s="8"/>
      <c r="J129" s="8">
        <f t="shared" si="2"/>
        <v>24286.779999999962</v>
      </c>
    </row>
    <row r="130" spans="1:10" ht="18" customHeight="1" x14ac:dyDescent="0.25">
      <c r="A130" s="9" t="s">
        <v>182</v>
      </c>
      <c r="B130" s="10" t="s">
        <v>190</v>
      </c>
      <c r="C130" s="10" t="s">
        <v>191</v>
      </c>
      <c r="D130" s="11"/>
      <c r="E130" s="11" t="s">
        <v>145</v>
      </c>
      <c r="F130" s="12"/>
      <c r="G130" s="13"/>
      <c r="H130" s="13"/>
      <c r="I130" s="13">
        <v>7</v>
      </c>
      <c r="J130" s="13">
        <f t="shared" si="2"/>
        <v>24293.779999999962</v>
      </c>
    </row>
    <row r="131" spans="1:10" ht="18" customHeight="1" x14ac:dyDescent="0.25">
      <c r="A131" s="4" t="s">
        <v>182</v>
      </c>
      <c r="B131" s="5" t="s">
        <v>171</v>
      </c>
      <c r="C131" s="5" t="s">
        <v>192</v>
      </c>
      <c r="D131" s="6"/>
      <c r="E131" s="6" t="s">
        <v>167</v>
      </c>
      <c r="F131" s="14"/>
      <c r="G131" s="8">
        <v>7</v>
      </c>
      <c r="H131" s="8"/>
      <c r="I131" s="8"/>
      <c r="J131" s="8">
        <f t="shared" si="2"/>
        <v>24286.779999999962</v>
      </c>
    </row>
    <row r="132" spans="1:10" ht="18" customHeight="1" x14ac:dyDescent="0.25">
      <c r="A132" s="9" t="s">
        <v>182</v>
      </c>
      <c r="B132" s="10" t="s">
        <v>30</v>
      </c>
      <c r="C132" s="10" t="s">
        <v>140</v>
      </c>
      <c r="D132" s="11"/>
      <c r="E132" s="11" t="s">
        <v>32</v>
      </c>
      <c r="F132" s="12">
        <v>11.08</v>
      </c>
      <c r="G132" s="13">
        <v>66.48</v>
      </c>
      <c r="H132" s="13"/>
      <c r="I132" s="13"/>
      <c r="J132" s="13">
        <f t="shared" si="2"/>
        <v>24220.299999999963</v>
      </c>
    </row>
    <row r="133" spans="1:10" ht="18" customHeight="1" x14ac:dyDescent="0.25">
      <c r="A133" s="4" t="s">
        <v>182</v>
      </c>
      <c r="B133" s="5" t="s">
        <v>193</v>
      </c>
      <c r="C133" s="5" t="s">
        <v>175</v>
      </c>
      <c r="D133" s="6"/>
      <c r="E133" s="6" t="s">
        <v>93</v>
      </c>
      <c r="F133" s="14"/>
      <c r="G133" s="8">
        <v>3.57</v>
      </c>
      <c r="H133" s="8"/>
      <c r="I133" s="8"/>
      <c r="J133" s="8">
        <f>IF(ISNUMBER(TRIM(J132)*1),J132-(G133-H133)+I133,(G133-H133)+I133)</f>
        <v>24216.729999999963</v>
      </c>
    </row>
    <row r="134" spans="1:10" ht="18" customHeight="1" thickBot="1" x14ac:dyDescent="0.3">
      <c r="A134" s="9" t="s">
        <v>10</v>
      </c>
      <c r="B134" s="10" t="s">
        <v>42</v>
      </c>
      <c r="C134" s="10" t="s">
        <v>133</v>
      </c>
      <c r="D134" s="11"/>
      <c r="E134" s="11" t="s">
        <v>44</v>
      </c>
      <c r="F134" s="12"/>
      <c r="G134" s="13">
        <v>35</v>
      </c>
      <c r="H134" s="13"/>
      <c r="I134" s="13"/>
      <c r="J134" s="13">
        <f>IF(ISNUMBER(TRIM(J133)*1),J133-(G134-H134)+I134,(G134-H134)+I134)</f>
        <v>24181.729999999963</v>
      </c>
    </row>
    <row r="135" spans="1:10" ht="18" customHeight="1" thickTop="1" x14ac:dyDescent="0.25">
      <c r="A135" s="15"/>
      <c r="B135" s="16"/>
      <c r="C135" s="16"/>
      <c r="D135" s="17"/>
      <c r="E135" s="17"/>
      <c r="F135" s="18">
        <f>SUBTOTAL(109,[1]!Table24[VAT Included])</f>
        <v>8148.3689999999979</v>
      </c>
      <c r="G135" s="18">
        <f>SUBTOTAL(109,[1]!Table24[Expense Amount])</f>
        <v>67324.110000000015</v>
      </c>
      <c r="H135" s="18"/>
      <c r="I135" s="18">
        <f>SUBTOTAL(109,[1]!Table24[Receipt Amount])</f>
        <v>91505.839999999982</v>
      </c>
      <c r="J135" s="18"/>
    </row>
  </sheetData>
  <dataValidations count="2">
    <dataValidation type="list" allowBlank="1" showInputMessage="1" showErrorMessage="1" sqref="E3:E134" xr:uid="{F0A5E2AB-F0C1-4FB4-A0A9-81B2446DD113}">
      <formula1>INDIRECT("CategoryTable[Name]")</formula1>
    </dataValidation>
    <dataValidation type="list" allowBlank="1" showInputMessage="1" showErrorMessage="1" sqref="A3:A134" xr:uid="{E302DC5D-6591-4599-B2AA-08CD890B0C38}">
      <formula1>ddMonths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2021-05-14T13:01:08Z</dcterms:created>
  <dcterms:modified xsi:type="dcterms:W3CDTF">2021-05-14T13:04:06Z</dcterms:modified>
</cp:coreProperties>
</file>